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massgov-my.sharepoint.com/personal/nazmim_bhuiya2_mass_gov/Documents/Desktop/Disability Comp deliverables_9.20.23/"/>
    </mc:Choice>
  </mc:AlternateContent>
  <xr:revisionPtr revIDLastSave="32" documentId="8_{561F1363-463D-4466-B04A-69E6BAB1A3F7}" xr6:coauthVersionLast="47" xr6:coauthVersionMax="47" xr10:uidLastSave="{53A7ECD6-7856-48B8-8CAB-7FB85BB4AD90}"/>
  <bookViews>
    <workbookView xWindow="28680" yWindow="-120" windowWidth="29040" windowHeight="15840" tabRatio="883" xr2:uid="{00000000-000D-0000-FFFF-FFFF00000000}"/>
  </bookViews>
  <sheets>
    <sheet name="Pillar 1" sheetId="9" r:id="rId1"/>
    <sheet name="Pillar 2" sheetId="8" r:id="rId2"/>
    <sheet name="Pillar 3" sheetId="11" r:id="rId3"/>
    <sheet name="Pillar 4" sheetId="10" r:id="rId4"/>
    <sheet name="Pillar 5" sheetId="12" r:id="rId5"/>
    <sheet name="Pillar 6" sheetId="15" r:id="rId6"/>
    <sheet name="Pillar 7" sheetId="14" r:id="rId7"/>
    <sheet name="Calculate Score" sheetId="20" state="hidden" r:id="rId8"/>
    <sheet name="Results Summary" sheetId="25" r:id="rId9"/>
  </sheets>
  <definedNames>
    <definedName name="Options">'Calculate Score'!$N$5:$N$9</definedName>
    <definedName name="Responses">'Pillar 1'!$R$6:$R$14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1" i="20" l="1"/>
  <c r="K145" i="20"/>
  <c r="K97" i="20"/>
  <c r="K61" i="20"/>
  <c r="K31" i="20"/>
  <c r="K13" i="20"/>
  <c r="I187" i="20"/>
  <c r="I181" i="20"/>
  <c r="I169" i="20"/>
  <c r="I157" i="20"/>
  <c r="I151" i="20"/>
  <c r="I145" i="20"/>
  <c r="I127" i="20"/>
  <c r="I115" i="20"/>
  <c r="I109" i="20"/>
  <c r="I103" i="20"/>
  <c r="I97" i="20"/>
  <c r="I91" i="20"/>
  <c r="I79" i="20"/>
  <c r="I73" i="20"/>
  <c r="I67" i="20"/>
  <c r="I61" i="20"/>
  <c r="I49" i="20"/>
  <c r="I43" i="20"/>
  <c r="I37" i="20"/>
  <c r="I25" i="20"/>
  <c r="I19" i="20"/>
  <c r="I13" i="20"/>
  <c r="F11" i="20"/>
  <c r="E11" i="20"/>
  <c r="D11" i="20"/>
  <c r="C11" i="20"/>
  <c r="B11" i="20"/>
  <c r="F53" i="20"/>
  <c r="E53" i="20"/>
  <c r="D53" i="20"/>
  <c r="C53" i="20"/>
  <c r="B53" i="20"/>
  <c r="F191" i="20" l="1"/>
  <c r="E191" i="20"/>
  <c r="D191" i="20"/>
  <c r="C191" i="20"/>
  <c r="B191" i="20"/>
  <c r="F185" i="20"/>
  <c r="E185" i="20"/>
  <c r="D185" i="20"/>
  <c r="C185" i="20"/>
  <c r="B185" i="20"/>
  <c r="F179" i="20"/>
  <c r="F181" i="20" s="1"/>
  <c r="E179" i="20"/>
  <c r="E181" i="20" s="1"/>
  <c r="D179" i="20"/>
  <c r="D181" i="20" s="1"/>
  <c r="C179" i="20"/>
  <c r="C181" i="20" s="1"/>
  <c r="B179" i="20"/>
  <c r="B181" i="20" s="1"/>
  <c r="E187" i="20" l="1"/>
  <c r="C187" i="20"/>
  <c r="B187" i="20"/>
  <c r="F187" i="20"/>
  <c r="G181" i="20"/>
  <c r="F173" i="20"/>
  <c r="E173" i="20"/>
  <c r="D173" i="20"/>
  <c r="C173" i="20"/>
  <c r="B173" i="20"/>
  <c r="F167" i="20"/>
  <c r="E167" i="20"/>
  <c r="D167" i="20"/>
  <c r="C167" i="20"/>
  <c r="B167" i="20"/>
  <c r="F161" i="20"/>
  <c r="E161" i="20"/>
  <c r="D161" i="20"/>
  <c r="C161" i="20"/>
  <c r="B161" i="20"/>
  <c r="F155" i="20"/>
  <c r="E155" i="20"/>
  <c r="D155" i="20"/>
  <c r="C155" i="20"/>
  <c r="B155" i="20"/>
  <c r="F149" i="20"/>
  <c r="E149" i="20"/>
  <c r="D149" i="20"/>
  <c r="C149" i="20"/>
  <c r="B149" i="20"/>
  <c r="F143" i="20"/>
  <c r="F145" i="20" s="1"/>
  <c r="E143" i="20"/>
  <c r="E145" i="20" s="1"/>
  <c r="D143" i="20"/>
  <c r="D145" i="20" s="1"/>
  <c r="C143" i="20"/>
  <c r="C145" i="20" s="1"/>
  <c r="B143" i="20"/>
  <c r="B145" i="20" s="1"/>
  <c r="F137" i="20"/>
  <c r="E137" i="20"/>
  <c r="D137" i="20"/>
  <c r="C137" i="20"/>
  <c r="B137" i="20"/>
  <c r="F131" i="20"/>
  <c r="E131" i="20"/>
  <c r="D131" i="20"/>
  <c r="C131" i="20"/>
  <c r="B131" i="20"/>
  <c r="F125" i="20"/>
  <c r="E125" i="20"/>
  <c r="D125" i="20"/>
  <c r="C125" i="20"/>
  <c r="B125" i="20"/>
  <c r="F119" i="20"/>
  <c r="E119" i="20"/>
  <c r="D119" i="20"/>
  <c r="C119" i="20"/>
  <c r="B119" i="20"/>
  <c r="F113" i="20"/>
  <c r="E113" i="20"/>
  <c r="D113" i="20"/>
  <c r="C113" i="20"/>
  <c r="B113" i="20"/>
  <c r="F107" i="20"/>
  <c r="E107" i="20"/>
  <c r="D107" i="20"/>
  <c r="C107" i="20"/>
  <c r="B107" i="20"/>
  <c r="F101" i="20"/>
  <c r="E101" i="20"/>
  <c r="D101" i="20"/>
  <c r="C101" i="20"/>
  <c r="B101" i="20"/>
  <c r="F95" i="20"/>
  <c r="F97" i="20" s="1"/>
  <c r="E95" i="20"/>
  <c r="E97" i="20" s="1"/>
  <c r="D95" i="20"/>
  <c r="D97" i="20" s="1"/>
  <c r="C95" i="20"/>
  <c r="C97" i="20" s="1"/>
  <c r="B95" i="20"/>
  <c r="B97" i="20" s="1"/>
  <c r="J181" i="20" l="1"/>
  <c r="D41" i="25" s="1"/>
  <c r="D187" i="20"/>
  <c r="G187" i="20" s="1"/>
  <c r="E193" i="20"/>
  <c r="B193" i="20"/>
  <c r="C151" i="20"/>
  <c r="D151" i="20"/>
  <c r="B157" i="20"/>
  <c r="E151" i="20"/>
  <c r="C157" i="20"/>
  <c r="B151" i="20"/>
  <c r="F151" i="20"/>
  <c r="G145" i="20"/>
  <c r="F109" i="20"/>
  <c r="D103" i="20"/>
  <c r="B109" i="20" s="1"/>
  <c r="E103" i="20"/>
  <c r="B103" i="20"/>
  <c r="F103" i="20"/>
  <c r="C103" i="20"/>
  <c r="G97" i="20"/>
  <c r="F89" i="20"/>
  <c r="F91" i="20" s="1"/>
  <c r="E89" i="20"/>
  <c r="E91" i="20" s="1"/>
  <c r="D89" i="20"/>
  <c r="D91" i="20" s="1"/>
  <c r="C89" i="20"/>
  <c r="C91" i="20" s="1"/>
  <c r="B89" i="20"/>
  <c r="B91" i="20" s="1"/>
  <c r="F83" i="20"/>
  <c r="F85" i="20" s="1"/>
  <c r="E83" i="20"/>
  <c r="E85" i="20" s="1"/>
  <c r="D83" i="20"/>
  <c r="D85" i="20" s="1"/>
  <c r="C83" i="20"/>
  <c r="C85" i="20" s="1"/>
  <c r="B83" i="20"/>
  <c r="B85" i="20" s="1"/>
  <c r="F77" i="20"/>
  <c r="F79" i="20" s="1"/>
  <c r="E77" i="20"/>
  <c r="E79" i="20" s="1"/>
  <c r="D77" i="20"/>
  <c r="D79" i="20" s="1"/>
  <c r="C77" i="20"/>
  <c r="C79" i="20" s="1"/>
  <c r="B77" i="20"/>
  <c r="B79" i="20" s="1"/>
  <c r="F71" i="20"/>
  <c r="F73" i="20" s="1"/>
  <c r="E71" i="20"/>
  <c r="E73" i="20" s="1"/>
  <c r="D71" i="20"/>
  <c r="D73" i="20" s="1"/>
  <c r="C71" i="20"/>
  <c r="C73" i="20" s="1"/>
  <c r="B71" i="20"/>
  <c r="B73" i="20" s="1"/>
  <c r="F65" i="20"/>
  <c r="F67" i="20" s="1"/>
  <c r="E65" i="20"/>
  <c r="E67" i="20" s="1"/>
  <c r="D65" i="20"/>
  <c r="D67" i="20" s="1"/>
  <c r="C65" i="20"/>
  <c r="C67" i="20" s="1"/>
  <c r="B65" i="20"/>
  <c r="B67" i="20" s="1"/>
  <c r="F59" i="20"/>
  <c r="F61" i="20" s="1"/>
  <c r="E59" i="20"/>
  <c r="E61" i="20" s="1"/>
  <c r="D59" i="20"/>
  <c r="D61" i="20" s="1"/>
  <c r="C59" i="20"/>
  <c r="C61" i="20" s="1"/>
  <c r="B59" i="20"/>
  <c r="B61" i="20" s="1"/>
  <c r="F47" i="20"/>
  <c r="F49" i="20" s="1"/>
  <c r="E47" i="20"/>
  <c r="E49" i="20" s="1"/>
  <c r="D47" i="20"/>
  <c r="D49" i="20" s="1"/>
  <c r="C47" i="20"/>
  <c r="C49" i="20" s="1"/>
  <c r="B47" i="20"/>
  <c r="B49" i="20" s="1"/>
  <c r="F41" i="20"/>
  <c r="F43" i="20" s="1"/>
  <c r="E41" i="20"/>
  <c r="E43" i="20" s="1"/>
  <c r="D41" i="20"/>
  <c r="D43" i="20" s="1"/>
  <c r="C41" i="20"/>
  <c r="C43" i="20" s="1"/>
  <c r="B41" i="20"/>
  <c r="B43" i="20" s="1"/>
  <c r="F35" i="20"/>
  <c r="F37" i="20" s="1"/>
  <c r="E35" i="20"/>
  <c r="E37" i="20" s="1"/>
  <c r="D35" i="20"/>
  <c r="D37" i="20" s="1"/>
  <c r="C35" i="20"/>
  <c r="C37" i="20" s="1"/>
  <c r="B35" i="20"/>
  <c r="B37" i="20" s="1"/>
  <c r="F29" i="20"/>
  <c r="F31" i="20" s="1"/>
  <c r="E29" i="20"/>
  <c r="E31" i="20" s="1"/>
  <c r="D29" i="20"/>
  <c r="D31" i="20" s="1"/>
  <c r="C29" i="20"/>
  <c r="C31" i="20" s="1"/>
  <c r="B29" i="20"/>
  <c r="B31" i="20" s="1"/>
  <c r="F55" i="20"/>
  <c r="E55" i="20"/>
  <c r="D55" i="20"/>
  <c r="C55" i="20"/>
  <c r="B55" i="20"/>
  <c r="J145" i="20" l="1"/>
  <c r="D34" i="25" s="1"/>
  <c r="J97" i="20"/>
  <c r="D25" i="25" s="1"/>
  <c r="J187" i="20"/>
  <c r="D42" i="25" s="1"/>
  <c r="F193" i="20"/>
  <c r="D193" i="20"/>
  <c r="C193" i="20"/>
  <c r="G151" i="20"/>
  <c r="D157" i="20"/>
  <c r="F163" i="20" s="1"/>
  <c r="E157" i="20"/>
  <c r="F157" i="20"/>
  <c r="G103" i="20"/>
  <c r="D109" i="20"/>
  <c r="C115" i="20"/>
  <c r="F115" i="20"/>
  <c r="E115" i="20"/>
  <c r="E109" i="20"/>
  <c r="C109" i="20"/>
  <c r="G91" i="20"/>
  <c r="G85" i="20"/>
  <c r="G79" i="20"/>
  <c r="G73" i="20"/>
  <c r="G67" i="20"/>
  <c r="G61" i="20"/>
  <c r="G49" i="20"/>
  <c r="G43" i="20"/>
  <c r="G37" i="20"/>
  <c r="G55" i="20"/>
  <c r="G31" i="20"/>
  <c r="I31" i="20" s="1"/>
  <c r="F23" i="20"/>
  <c r="E23" i="20"/>
  <c r="D23" i="20"/>
  <c r="C23" i="20"/>
  <c r="B23" i="20"/>
  <c r="F17" i="20"/>
  <c r="E17" i="20"/>
  <c r="D17" i="20"/>
  <c r="C17" i="20"/>
  <c r="B17" i="20"/>
  <c r="F13" i="20"/>
  <c r="E13" i="20"/>
  <c r="D13" i="20"/>
  <c r="C13" i="20"/>
  <c r="B13" i="20"/>
  <c r="F5" i="20"/>
  <c r="F7" i="20" s="1"/>
  <c r="E5" i="20"/>
  <c r="E7" i="20" s="1"/>
  <c r="D5" i="20"/>
  <c r="D7" i="20" s="1"/>
  <c r="C5" i="20"/>
  <c r="C7" i="20" s="1"/>
  <c r="B5" i="20"/>
  <c r="B7" i="20" s="1"/>
  <c r="G7" i="20" l="1"/>
  <c r="I7" i="20" s="1"/>
  <c r="J49" i="20"/>
  <c r="D15" i="25" s="1"/>
  <c r="J151" i="20"/>
  <c r="D35" i="25" s="1"/>
  <c r="J67" i="20"/>
  <c r="D19" i="25" s="1"/>
  <c r="J73" i="20"/>
  <c r="D20" i="25" s="1"/>
  <c r="J79" i="20"/>
  <c r="D21" i="25" s="1"/>
  <c r="I85" i="20"/>
  <c r="J85" i="20" s="1"/>
  <c r="D22" i="25" s="1"/>
  <c r="J37" i="20"/>
  <c r="D13" i="25" s="1"/>
  <c r="J91" i="20"/>
  <c r="D23" i="25" s="1"/>
  <c r="J43" i="20"/>
  <c r="D14" i="25" s="1"/>
  <c r="I55" i="20"/>
  <c r="J55" i="20" s="1"/>
  <c r="D16" i="25" s="1"/>
  <c r="J61" i="20"/>
  <c r="D18" i="25" s="1"/>
  <c r="J31" i="20"/>
  <c r="D12" i="25" s="1"/>
  <c r="G109" i="20"/>
  <c r="G193" i="20"/>
  <c r="I193" i="20" s="1"/>
  <c r="G157" i="20"/>
  <c r="E163" i="20"/>
  <c r="C163" i="20"/>
  <c r="B163" i="20"/>
  <c r="B115" i="20"/>
  <c r="D115" i="20"/>
  <c r="B121" i="20" s="1"/>
  <c r="F25" i="20"/>
  <c r="C19" i="20"/>
  <c r="D19" i="20"/>
  <c r="B25" i="20"/>
  <c r="G13" i="20"/>
  <c r="J103" i="20" l="1"/>
  <c r="D26" i="25" s="1"/>
  <c r="L61" i="20"/>
  <c r="D17" i="25" s="1"/>
  <c r="L31" i="20"/>
  <c r="D11" i="25" s="1"/>
  <c r="J157" i="20"/>
  <c r="D36" i="25" s="1"/>
  <c r="J7" i="20"/>
  <c r="D163" i="20"/>
  <c r="F169" i="20" s="1"/>
  <c r="F121" i="20"/>
  <c r="D121" i="20"/>
  <c r="G115" i="20"/>
  <c r="E121" i="20"/>
  <c r="C121" i="20"/>
  <c r="D25" i="20"/>
  <c r="C25" i="20"/>
  <c r="E19" i="20"/>
  <c r="F19" i="20"/>
  <c r="E25" i="20"/>
  <c r="B19" i="20"/>
  <c r="J13" i="20" l="1"/>
  <c r="D8" i="25" s="1"/>
  <c r="J109" i="20"/>
  <c r="D27" i="25" s="1"/>
  <c r="J193" i="20"/>
  <c r="L181" i="20"/>
  <c r="D40" i="25" s="1"/>
  <c r="K7" i="20"/>
  <c r="L7" i="20" s="1"/>
  <c r="D5" i="25" s="1"/>
  <c r="C169" i="20"/>
  <c r="E169" i="20"/>
  <c r="B169" i="20"/>
  <c r="G163" i="20"/>
  <c r="I163" i="20" s="1"/>
  <c r="G121" i="20"/>
  <c r="G25" i="20"/>
  <c r="G19" i="20"/>
  <c r="J115" i="20" l="1"/>
  <c r="D28" i="25" s="1"/>
  <c r="I121" i="20"/>
  <c r="J121" i="20" s="1"/>
  <c r="D29" i="25" s="1"/>
  <c r="J163" i="20"/>
  <c r="D37" i="25" s="1"/>
  <c r="D43" i="25"/>
  <c r="D6" i="25"/>
  <c r="D169" i="20"/>
  <c r="F175" i="20" s="1"/>
  <c r="E127" i="20"/>
  <c r="B127" i="20"/>
  <c r="C127" i="20"/>
  <c r="F127" i="20"/>
  <c r="J19" i="20" l="1"/>
  <c r="D9" i="25" s="1"/>
  <c r="L13" i="20"/>
  <c r="D7" i="25" s="1"/>
  <c r="J25" i="20"/>
  <c r="D10" i="25" s="1"/>
  <c r="G169" i="20"/>
  <c r="E175" i="20"/>
  <c r="C175" i="20"/>
  <c r="B175" i="20"/>
  <c r="D175" i="20"/>
  <c r="D127" i="20"/>
  <c r="F133" i="20" s="1"/>
  <c r="J169" i="20" l="1"/>
  <c r="D38" i="25" s="1"/>
  <c r="G175" i="20"/>
  <c r="C133" i="20"/>
  <c r="E133" i="20"/>
  <c r="B133" i="20"/>
  <c r="G127" i="20"/>
  <c r="I175" i="20" l="1"/>
  <c r="J175" i="20" s="1"/>
  <c r="D39" i="25" s="1"/>
  <c r="J127" i="20"/>
  <c r="D30" i="25" s="1"/>
  <c r="D133" i="20"/>
  <c r="G133" i="20" s="1"/>
  <c r="C139" i="20"/>
  <c r="L145" i="20" l="1"/>
  <c r="D33" i="25" s="1"/>
  <c r="I133" i="20"/>
  <c r="D139" i="20"/>
  <c r="B139" i="20"/>
  <c r="F139" i="20"/>
  <c r="E139" i="20"/>
  <c r="J133" i="20" l="1"/>
  <c r="D31" i="25" s="1"/>
  <c r="G139" i="20"/>
  <c r="I139" i="20" s="1"/>
  <c r="J139" i="20" l="1"/>
  <c r="D32" i="25" s="1"/>
  <c r="L97" i="20"/>
  <c r="D24" i="25" s="1"/>
</calcChain>
</file>

<file path=xl/sharedStrings.xml><?xml version="1.0" encoding="utf-8"?>
<sst xmlns="http://schemas.openxmlformats.org/spreadsheetml/2006/main" count="821" uniqueCount="299">
  <si>
    <t>Disability Competent Care Self-Assessment Tool - Hospital Evaluation Results Form (DCCAT-HERF)</t>
  </si>
  <si>
    <t xml:space="preserve">Pillar 1: Understanding DCC and Disabilities </t>
  </si>
  <si>
    <r>
      <rPr>
        <b/>
        <sz val="10"/>
        <color rgb="FF000000"/>
        <rFont val="Book Antiqua"/>
        <family val="1"/>
      </rPr>
      <t>Instructions:</t>
    </r>
    <r>
      <rPr>
        <sz val="10"/>
        <color rgb="FF000000"/>
        <rFont val="Book Antiqua"/>
        <family val="1"/>
      </rPr>
      <t xml:space="preserve"> To allow the tool to automatically tally your responses in the </t>
    </r>
    <r>
      <rPr>
        <b/>
        <sz val="10"/>
        <color rgb="FF000000"/>
        <rFont val="Book Antiqua"/>
        <family val="1"/>
      </rPr>
      <t>Results Summary</t>
    </r>
    <r>
      <rPr>
        <sz val="10"/>
        <color rgb="FF000000"/>
        <rFont val="Book Antiqua"/>
        <family val="1"/>
      </rPr>
      <t xml:space="preserve"> tab, please provide your response to each question in column D with one of the following response options: Always, Usually, Sometimes, Rarely, or Never. 
</t>
    </r>
    <r>
      <rPr>
        <i/>
        <sz val="10"/>
        <color rgb="FF000000"/>
        <rFont val="Book Antiqua"/>
        <family val="1"/>
      </rPr>
      <t>Please note that the question numbers are sequential and may not be consecutive (e.g., 1.11 and then 1.13; question 1.12 has been removed).</t>
    </r>
  </si>
  <si>
    <t>Question</t>
  </si>
  <si>
    <r>
      <rPr>
        <b/>
        <sz val="10"/>
        <color rgb="FFFFFFFF"/>
        <rFont val="Book Antiqua"/>
        <family val="1"/>
      </rPr>
      <t>Response</t>
    </r>
    <r>
      <rPr>
        <sz val="10"/>
        <color rgb="FFFFFFFF"/>
        <rFont val="Book Antiqua"/>
        <family val="1"/>
      </rPr>
      <t xml:space="preserve"> 
(Always, Usually, Sometimes, Rarely, Never)</t>
    </r>
  </si>
  <si>
    <t>Notes
(optional-- may use for internal documentation purposes)</t>
  </si>
  <si>
    <t>Core values of the DCC model</t>
  </si>
  <si>
    <r>
      <t>1.1</t>
    </r>
    <r>
      <rPr>
        <sz val="7"/>
        <color theme="1"/>
        <rFont val="Times New Roman"/>
        <family val="1"/>
      </rPr>
      <t xml:space="preserve">   </t>
    </r>
    <r>
      <rPr>
        <sz val="11"/>
        <color theme="1"/>
        <rFont val="Book Antiqua"/>
        <family val="1"/>
      </rPr>
      <t>Do hospital staff understand the following core value of the DCC model: participant-centered care?</t>
    </r>
  </si>
  <si>
    <r>
      <t>1.2</t>
    </r>
    <r>
      <rPr>
        <sz val="7"/>
        <color theme="1"/>
        <rFont val="Times New Roman"/>
        <family val="1"/>
      </rPr>
      <t xml:space="preserve">   </t>
    </r>
    <r>
      <rPr>
        <sz val="11"/>
        <color theme="1"/>
        <rFont val="Book Antiqua"/>
        <family val="1"/>
      </rPr>
      <t>Do hospital staff understand the following core value of the DCC model: participant choice?</t>
    </r>
  </si>
  <si>
    <r>
      <t>1.3</t>
    </r>
    <r>
      <rPr>
        <sz val="7"/>
        <color theme="1"/>
        <rFont val="Times New Roman"/>
        <family val="1"/>
      </rPr>
      <t xml:space="preserve">   </t>
    </r>
    <r>
      <rPr>
        <sz val="11"/>
        <color theme="1"/>
        <rFont val="Book Antiqua"/>
        <family val="1"/>
      </rPr>
      <t>Do hospital staff understand the following core value of the DCC model: elimination of medical or institutional bias?</t>
    </r>
  </si>
  <si>
    <r>
      <t>1.4</t>
    </r>
    <r>
      <rPr>
        <sz val="7"/>
        <color theme="1"/>
        <rFont val="Times New Roman"/>
        <family val="1"/>
      </rPr>
      <t xml:space="preserve">   </t>
    </r>
    <r>
      <rPr>
        <sz val="11"/>
        <color theme="1"/>
        <rFont val="Book Antiqua"/>
        <family val="1"/>
      </rPr>
      <t>Do hospital staff understand the following basic tenet of the DCC model: team-based care?</t>
    </r>
  </si>
  <si>
    <r>
      <t xml:space="preserve">1.5 </t>
    </r>
    <r>
      <rPr>
        <sz val="7"/>
        <color theme="1"/>
        <rFont val="Times New Roman"/>
        <family val="1"/>
      </rPr>
      <t xml:space="preserve"> </t>
    </r>
    <r>
      <rPr>
        <sz val="11"/>
        <color theme="1"/>
        <rFont val="Book Antiqua"/>
        <family val="1"/>
      </rPr>
      <t>Do hospital staff understand the following basic tenet of the DCC model: focus on health?</t>
    </r>
  </si>
  <si>
    <r>
      <t xml:space="preserve">1.6 </t>
    </r>
    <r>
      <rPr>
        <sz val="7"/>
        <color theme="1"/>
        <rFont val="Times New Roman"/>
        <family val="1"/>
      </rPr>
      <t xml:space="preserve"> </t>
    </r>
    <r>
      <rPr>
        <sz val="11"/>
        <color theme="1"/>
        <rFont val="Book Antiqua"/>
        <family val="1"/>
      </rPr>
      <t>Do hospital staff understand the following basic tenet of the DCC model: viewing each participant as an individual?</t>
    </r>
  </si>
  <si>
    <r>
      <t xml:space="preserve">1.7 </t>
    </r>
    <r>
      <rPr>
        <sz val="7"/>
        <color theme="1"/>
        <rFont val="Times New Roman"/>
        <family val="1"/>
      </rPr>
      <t xml:space="preserve"> </t>
    </r>
    <r>
      <rPr>
        <sz val="11"/>
        <color theme="1"/>
        <rFont val="Book Antiqua"/>
        <family val="1"/>
      </rPr>
      <t>Do hospital staff understand the following basic tenet of the DCC model: addressing the comprehensive needs of the participant?</t>
    </r>
  </si>
  <si>
    <t>1.8 Is there an organizational commitment to incorporate the lived experience of individuals with disabilities into the delivery of hospital care?</t>
  </si>
  <si>
    <r>
      <t>1.10</t>
    </r>
    <r>
      <rPr>
        <sz val="7"/>
        <color theme="1"/>
        <rFont val="Times New Roman"/>
        <family val="1"/>
      </rPr>
      <t xml:space="preserve">   </t>
    </r>
    <r>
      <rPr>
        <sz val="11"/>
        <color theme="1"/>
        <rFont val="Book Antiqua"/>
        <family val="1"/>
      </rPr>
      <t>Do assessments performed by hospital staff caring for the participant typically include a component to assess the participant’s understanding and acceptance of their disability?</t>
    </r>
  </si>
  <si>
    <r>
      <t>1.11</t>
    </r>
    <r>
      <rPr>
        <sz val="7"/>
        <color theme="1"/>
        <rFont val="Times New Roman"/>
        <family val="1"/>
      </rPr>
      <t xml:space="preserve">   </t>
    </r>
    <r>
      <rPr>
        <sz val="11"/>
        <color theme="1"/>
        <rFont val="Book Antiqua"/>
        <family val="1"/>
      </rPr>
      <t>Are the priorities, goals and choices of the participant typically identified and documented during assessments performed by hospital staff?</t>
    </r>
  </si>
  <si>
    <t>1.13  Does the assessment performed by hospital staff typically identify the barriers that interfere with accessing needed hospital care?</t>
  </si>
  <si>
    <t>Add your NEW questions below (optional):</t>
  </si>
  <si>
    <t>Pillar 2: Understanding Participant Engagement</t>
  </si>
  <si>
    <r>
      <rPr>
        <b/>
        <sz val="10"/>
        <color rgb="FF000000"/>
        <rFont val="Book Antiqua"/>
        <family val="1"/>
      </rPr>
      <t>Instructions:</t>
    </r>
    <r>
      <rPr>
        <sz val="10"/>
        <color rgb="FF000000"/>
        <rFont val="Book Antiqua"/>
        <family val="1"/>
      </rPr>
      <t xml:space="preserve"> To allow the tool to automatically tally your responses in the </t>
    </r>
    <r>
      <rPr>
        <b/>
        <sz val="10"/>
        <color rgb="FF000000"/>
        <rFont val="Book Antiqua"/>
        <family val="1"/>
      </rPr>
      <t>Results Summary</t>
    </r>
    <r>
      <rPr>
        <sz val="10"/>
        <color rgb="FF000000"/>
        <rFont val="Book Antiqua"/>
        <family val="1"/>
      </rPr>
      <t xml:space="preserve"> tab, please provide your response to each question in column D with one of the following response options: Always, Usually, Sometimes, Rarely, or Never.
</t>
    </r>
    <r>
      <rPr>
        <i/>
        <sz val="10"/>
        <color rgb="FF000000"/>
        <rFont val="Book Antiqua"/>
        <family val="1"/>
      </rPr>
      <t>Please note that the question numbers are sequential and may not be consecutive (e.g., 1.11 and then 1.13; question 1.12 has been removed).</t>
    </r>
  </si>
  <si>
    <r>
      <t>Response</t>
    </r>
    <r>
      <rPr>
        <sz val="10"/>
        <color theme="0"/>
        <rFont val="Book Antiqua"/>
        <family val="1"/>
      </rPr>
      <t xml:space="preserve"> 
(Always, Usually, Sometimes, Rarely, Never)</t>
    </r>
  </si>
  <si>
    <t>Participant Engagement</t>
  </si>
  <si>
    <t>2.1  Do participants play an active role in hospital assessments and care planning?</t>
  </si>
  <si>
    <t>2.6 Are initial hospital assessments conducted face-to-face with the participant?</t>
  </si>
  <si>
    <t>2.10 Do initial hospital assessments include input from a rehabilitation professional?</t>
  </si>
  <si>
    <t>2.12 Are the initial hospital assessments comprehensive and multidimensional, incorporating all aspects of the participant’s life?</t>
  </si>
  <si>
    <t>2.13 Does the hospital assessment process identify additional expertise needed for the participant’s hospital care plan?</t>
  </si>
  <si>
    <t>2.14 Are the hospital staff prepared to assess the participant’s capacity to express and assert their needs?</t>
  </si>
  <si>
    <t>Hospital Plan of Care (HPC)</t>
  </si>
  <si>
    <t>2.16 Does the HPC contain specific documentation on what additional care, support services and accommodations are to be provided to the participant, by whom and when?</t>
  </si>
  <si>
    <t>2.18 Do hospital staff ensure that participants understand and feel free to accept, negotiate, modify, or appeal components of, or changes to their HPC?</t>
  </si>
  <si>
    <r>
      <t>2.19</t>
    </r>
    <r>
      <rPr>
        <sz val="7"/>
        <color theme="1"/>
        <rFont val="Times New Roman"/>
        <family val="1"/>
      </rPr>
      <t xml:space="preserve"> </t>
    </r>
    <r>
      <rPr>
        <sz val="11"/>
        <color theme="1"/>
        <rFont val="Book Antiqua"/>
        <family val="1"/>
      </rPr>
      <t>Are potential ethical conflicts formally reviewed to ensure participant independence and self-determination?</t>
    </r>
  </si>
  <si>
    <t>2.21 Does the hospital team identify any specific communication or care needs of the participant?</t>
  </si>
  <si>
    <t>Care Partners</t>
  </si>
  <si>
    <t>2.24 Does the hospital team inquire about whether the participant has, or wishes to have, an ongoing care partner?</t>
  </si>
  <si>
    <t>2.25 Is the hospital team aware of what needs are being met through the participants informal care partner(s), and what services are provided through more formal provisions of care by hired workers?</t>
  </si>
  <si>
    <t>2.26 Is there a means of communication established between the hospital team and the identified care partner(s), if appropriate and desired?</t>
  </si>
  <si>
    <t>2.30 Do hospital staff regularly consult the participant regarding options to share protected health care information with specific care partner(s)?</t>
  </si>
  <si>
    <t>2.31 Are hospital staff trained to watch for, and report, problematic care partner relationships, such as abuse, neglect, and exploitation?</t>
  </si>
  <si>
    <t>2.32 Are hospital staff aware of respite care resources and, when appropriate, do they share the information with the participant and their care partner(s)?</t>
  </si>
  <si>
    <t>Pillar 3: Access</t>
  </si>
  <si>
    <t>Attitudinal Access</t>
  </si>
  <si>
    <t>3.1 Are key hospital providers aware of and prepared to address internalized biases and attitudes towards persons with disabilities across their staff and in their own practice?</t>
  </si>
  <si>
    <t>Process Modifications</t>
  </si>
  <si>
    <t>3.3 Is there a place in the participant’s EHR to document modification and accommodation needs?</t>
  </si>
  <si>
    <t>3.4 Are there procedures in place to ensure this information is referenced and addressed when needed for the participant’s care?</t>
  </si>
  <si>
    <t>Physical Access</t>
  </si>
  <si>
    <t xml:space="preserve">3.5 Is the building location accessible?  </t>
  </si>
  <si>
    <t xml:space="preserve">3.6 Is the setting accessible? </t>
  </si>
  <si>
    <t>3.8 Is the hospital equipment used for the participant’s care accessible and able to accommodate the needs of a person with disability?</t>
  </si>
  <si>
    <t>3.9 Are alternative sites identified and available if the hospital’s equipment is not accessible to accommodate the participant’s care needs?</t>
  </si>
  <si>
    <t>Communication Access</t>
  </si>
  <si>
    <t>3.10 Are practices in place to identify, document, and meet participants’ communication needs?</t>
  </si>
  <si>
    <t>3.11 Are the participant’s communication needs documented and routinely updated in the participant’s health record?</t>
  </si>
  <si>
    <t xml:space="preserve">3.12 Are printed materials available in alternative formats? </t>
  </si>
  <si>
    <t>3.13 Is important information available in alternative formats upon request?</t>
  </si>
  <si>
    <t>Programmatic Access</t>
  </si>
  <si>
    <t>3.15  Is there hospital staff designated to support the participant in accessing the social and financial services and support they require?</t>
  </si>
  <si>
    <t>Pillar 4: Hospital Care</t>
  </si>
  <si>
    <r>
      <t>Response</t>
    </r>
    <r>
      <rPr>
        <sz val="10"/>
        <rFont val="Book Antiqua"/>
        <family val="1"/>
      </rPr>
      <t xml:space="preserve"> 
(Always, Usually, Sometimes, Rarely, Never)</t>
    </r>
  </si>
  <si>
    <t>Delivery of Care</t>
  </si>
  <si>
    <t>4.2 Is the primary care provider who has access to the participant’s current hospital medical information (e.g. electronic health record [EHR]) available for consultation 24 hours a day?</t>
  </si>
  <si>
    <t>4.3 Are participants specifically coached as to when and how they ought to access their hospital care provider?</t>
  </si>
  <si>
    <t>4.5 Do all hospital care team staff have procedures in place to provide for the access, accommodation and process needs of persons with disabilities during the participant’s hospitalization?</t>
  </si>
  <si>
    <t>4.6 Are all hospital care providers trained in specialized procedures and practices to meet the needs of persons with disabilities during the participant’s hospitalization?</t>
  </si>
  <si>
    <t>4.10 Are there strategies in place to ensure integration of hospital behavioral health, as well as close collaboration between the participant’s outpatient primary care, behavioral health and long term support services providers?</t>
  </si>
  <si>
    <t>Preventive Care and Health Education</t>
  </si>
  <si>
    <t>4.13 Do hospital care providers have care guidelines to prevent secondary complications of disability?</t>
  </si>
  <si>
    <t>4.14 Do hospital care providers have guidance on how to tailor hospital care protocols or interventions for the management of chronic conditions for people with disabilities?</t>
  </si>
  <si>
    <t>4.15 Are participants and their care partners (when appropriate) provided with health promotion and self-direction and education specific to the participant?</t>
  </si>
  <si>
    <t>Screenings</t>
  </si>
  <si>
    <t>4.18 Are participants with chronic mobility limitations provided recommendations for osteoporosis screening?</t>
  </si>
  <si>
    <t>4.19 Are participants provided recommendations for cancer screening?</t>
  </si>
  <si>
    <t>Pain Assessment and Management</t>
  </si>
  <si>
    <t>4.21 Does the assessment by hospital providers include an assessment of the participant’s experience of pain during initial and subsequent assessments?</t>
  </si>
  <si>
    <t>4.22 If the presence of pain is identified, is there consistently a specific care plan developed with the participant to treat and/or manage the pain?</t>
  </si>
  <si>
    <t>4.23 Do hospital providers have access to a pain specialist either through consult or referral if the initial efforts to address the participant’s pain is not successful?</t>
  </si>
  <si>
    <t>Sexual Health</t>
  </si>
  <si>
    <t>4.24 Is there a section of the hospital assessment where the participant’s sexual history is obtained?</t>
  </si>
  <si>
    <t>4.25 Are participant’s routinely screened for being at risk for a sexually transmitted disease, and provided testing if indicated?</t>
  </si>
  <si>
    <t>4.26 Are hospital care team staff prepared to provide the participant’s with sexual health information in a non-judgmental manner?</t>
  </si>
  <si>
    <t>Provider Network</t>
  </si>
  <si>
    <t>4.27 Does your hospital assess the disability competency of its staff and/or care providers?</t>
  </si>
  <si>
    <t>4.30 Do participant’s have access to hospital providers including specialists who are experienced in providing competent care for people with disabilities?</t>
  </si>
  <si>
    <t>4.31 Is there a routinely updated directory of the hospital’s practices, departments and staff?</t>
  </si>
  <si>
    <t>4.32 Are the participant’s modification and/or accommodation needs documented and routinely updated in the participant’s hospital health record?</t>
  </si>
  <si>
    <t>Pillar 5: Care Coordination</t>
  </si>
  <si>
    <t>Composition of the Hospital Care Team (HCT)</t>
  </si>
  <si>
    <t>5.2 Are all providers and staff on the hospital care team trained and experienced in providing disability competent care?</t>
  </si>
  <si>
    <t>5.3 Is the participant’s primary language, and ethnic/cultural background considered in assigning specific members of the hospital care team to the participant?</t>
  </si>
  <si>
    <t>5.4 Do all hospital care team members understand their individual roles and responsibilities?</t>
  </si>
  <si>
    <t>5.5 Is one of each participant’s hospital care team designated as the “lead”?</t>
  </si>
  <si>
    <t>5.7 Is the participant able to designate a family member or close friend to be involved in hospital care team-related communications?</t>
  </si>
  <si>
    <t>Communications within the HCT</t>
  </si>
  <si>
    <t>5.8 Does the hospital care team meet regularly (weekly at a minimum) to discuss relevant participant updates, new assessments, or reassessments?</t>
  </si>
  <si>
    <t>5.9 If a participant maintains a relationship with a primary care provider, is there a designated hospital care team member who serves as the point of contact with the participant’s primary care provider?</t>
  </si>
  <si>
    <t>5.12 Are participants specifically coached as to when and how to reach out for hospital case management support?</t>
  </si>
  <si>
    <t>Implementation, Management, and Monitoring</t>
  </si>
  <si>
    <t>5.13 Do the hospital care team members identify the frequency and type of contact each participant wants and requires?</t>
  </si>
  <si>
    <t>Allocation of Care Management and Services</t>
  </si>
  <si>
    <t>5.19 Does the hospital care team review and discuss the participant’s expectations in terms of case management during all reassessments to ensure he/she receives the level, nature, and timeliness of case management he/she desires and requires?</t>
  </si>
  <si>
    <t>Care Transitions</t>
  </si>
  <si>
    <t>5.20 Is a transition plan developed and implemented for all significant participant changes (discharge to another facility, home health agency, hospice, change care providers, etc)</t>
  </si>
  <si>
    <t>5.21 Are there protocols to assist the hospital care team members in managing key types of care transitions?</t>
  </si>
  <si>
    <t>5.22 Do all participant transitions have a hospital care team member identified as responsible for ensuring successful completion and timely follow-up?</t>
  </si>
  <si>
    <t>5.23 Does a significant change in the participant’s functional capacity trigger consideration of a potential transition plan?</t>
  </si>
  <si>
    <t>5.24 Is the participant’s current living situation re-evaluated prior to planning a transition from the hospital to a higher level of care compared to the participant’s baseline living situation?</t>
  </si>
  <si>
    <t>5.25 Are hospital peer support and counseling services available to participants considering or undertaking a care transition process?</t>
  </si>
  <si>
    <t>Health Record</t>
  </si>
  <si>
    <t>5.29 Is all information (e.g. medical, medications, social, financial) for each participant documented, maintained and updated within a hospital electronic health record (EHR) or, at a minimum, available via a paper document?</t>
  </si>
  <si>
    <t>5.30 If a hospital EHR is maintained, is it interoperable with EHRs of key ‘external’ providers involved in the participant’s care?</t>
  </si>
  <si>
    <t>5.31 Does the participant have the ability to access all components of his or her hospital health records?</t>
  </si>
  <si>
    <t>5.32 Is a hospital care team member or support person specifically identified to manage, update and disseminate each participant’s EHR assessment, hospital care plan, and updates to appropriate providers as discussed with the participant?</t>
  </si>
  <si>
    <t>5.34 Is pertinent quality data routinely provided to the participant’s providers external to the hospital to identify opportunities for quality improvement?</t>
  </si>
  <si>
    <t>Medication Management</t>
  </si>
  <si>
    <t>5.36 Are all participant medications documented and reviewed at hospital initial assessments, subsequent reassessments, upon transitions within the hospital, upon discharge and when there is a significant change in condition?</t>
  </si>
  <si>
    <t>5.37 Is a consulting clinical pharmacist available to the hospital care team to assess and address potentially problematic prescribing?</t>
  </si>
  <si>
    <t>5.38 Is the participant’s primary care provider, if not part of the hospital care team informed when a hospital provider orders a medication change or addition?</t>
  </si>
  <si>
    <t>5.39 Are participants and their caregivers trained in medication administration, if needed?</t>
  </si>
  <si>
    <t>Advance Directives</t>
  </si>
  <si>
    <t>5.40 Are participants routinely asked to consider developing advance directives?</t>
  </si>
  <si>
    <t>5.41 Is the hospital care team trained in coaching participants on advance directives and end-of-life care decisions?</t>
  </si>
  <si>
    <t>5.42 Are participants offered counseling or assistance in completing their advance directives?</t>
  </si>
  <si>
    <t>5.43 Are all completed advanced directives reviewed by the hospital care team and revisited with the participant as needed?</t>
  </si>
  <si>
    <t>Pillar 6: Flexible Long-Term Services and Supports</t>
  </si>
  <si>
    <r>
      <rPr>
        <b/>
        <sz val="10"/>
        <color rgb="FF000000"/>
        <rFont val="Book Antiqua"/>
        <family val="1"/>
      </rPr>
      <t>Instructions:</t>
    </r>
    <r>
      <rPr>
        <sz val="10"/>
        <color rgb="FF000000"/>
        <rFont val="Book Antiqua"/>
        <family val="1"/>
      </rPr>
      <t xml:space="preserve"> To allow the tool to automatically tally your responses in the </t>
    </r>
    <r>
      <rPr>
        <b/>
        <sz val="10"/>
        <color rgb="FF000000"/>
        <rFont val="Book Antiqua"/>
        <family val="1"/>
      </rPr>
      <t>Results Summary</t>
    </r>
    <r>
      <rPr>
        <sz val="10"/>
        <color rgb="FF000000"/>
        <rFont val="Book Antiqua"/>
        <family val="1"/>
      </rPr>
      <t xml:space="preserve"> tab, please provide your response to each question in column D with one of the following response options: Always, Usually, Sometimes, Rarely, or Never.
Please note that the question numbers are sequential and may not be consecutive (e.g., 1.11 and then 1.13; question 1.12 has been removed).</t>
    </r>
  </si>
  <si>
    <t>LTSS Composition and Capacity</t>
  </si>
  <si>
    <t>6.1 Are the needs and options of individual home and community-based supports (HCBS) identified as part of any hospital assessments and the hospital care planning process?</t>
  </si>
  <si>
    <t>LTSS, Supported Living and Personal Assistance</t>
  </si>
  <si>
    <t>6.5 Are hospital assessments completed on the functional needs of all participants receiving/requiring home and community-based services and supports?</t>
  </si>
  <si>
    <t>6.1      Are assessments completed on the functional needs of all participants requiring community-based personal care assistance or supported living services?</t>
  </si>
  <si>
    <t>6.7 Do individualized hospital assessments incorporate the values of the participant-centered approach, respect for the participant’s choice, and elimination of medical or institutional bias?</t>
  </si>
  <si>
    <t xml:space="preserve">6.3      Do individualized assessments incorporate a discussion of the core values of the DCC model (e.g., participant-centered approach, respect for the participant’s choice, and elimination of medical or institutional bias)?   </t>
  </si>
  <si>
    <t>6.8 Does the hospital care team help participants explore all possible options for living in the setting of their choice?</t>
  </si>
  <si>
    <t>6.4      Does the IDT help participants explore all possible options for living in the setting of their choice?</t>
  </si>
  <si>
    <t>6.9 Are participants given a choice of home and community-based supports and service providers (e.g., personal care assistant, home care, independent living center, adult day programs, behavior supports, etc)?</t>
  </si>
  <si>
    <t>6.5      Are participants given a choice of community supports and service providers (e.g., PCA, independent living center, adult day programs, behavior supports)?</t>
  </si>
  <si>
    <t>6.10 Are participants able to maintain access to established or preferred service providers if desired?</t>
  </si>
  <si>
    <t>6.6      Are participants able to maintain access to established or preferred service providers if desired?</t>
  </si>
  <si>
    <t>6.11 Does the participant have a choice of providers and care settings?</t>
  </si>
  <si>
    <t>6.7         Is there a specified transition plan developed prior to a change in service or model of care, as well as between care settings?</t>
  </si>
  <si>
    <t>6.12 Is there a specified transition plan developed prior a participant’s hospital discharge which is associated with a change in service or model of care, as well as between care settings?</t>
  </si>
  <si>
    <t>6.8      Is the participant’s IPC, as related to the home-based care, available to the community service providers (and other care partners, as appropriate) to direct the delivery of their care on a daily basis?</t>
  </si>
  <si>
    <t>6.13 Is the summary of the participant’s hospital plan of care (e.g., discharge summary) as it is related to home based care, available to the participant’s home and community-based service providers (and other care partners, as appropriate) to direct the delivery of their care on a daily basis to the participant?</t>
  </si>
  <si>
    <t>6.14 Are participants informed of and given a choice between an agency model and a self-directed model for their home and community-based support(s), and informed of the advantages and limitations of each?</t>
  </si>
  <si>
    <t>6.9      Are participants informed of and given a choice between an agency model and a self-directed model for their home-based support(s), including the advantages and limitations of each?</t>
  </si>
  <si>
    <t>6.18 Are participants offered the choice to use an agency for physical assistance services?</t>
  </si>
  <si>
    <t xml:space="preserve">6.14   Are participants offered the choice to use an agency for physical assistance services? </t>
  </si>
  <si>
    <t>6.20 Are direct care workers and/or their supervisors included in interactions with the hospital care team as identified in the hospital plan of care for the participant?</t>
  </si>
  <si>
    <t xml:space="preserve">6.17   Are direct care workers and/or their supervisors included in interactions with the IDT if identified in the IPC? </t>
  </si>
  <si>
    <t>Vocational, Social, and Recreational Support</t>
  </si>
  <si>
    <t>6.22 Are participants assisted in accessing information and services to obtain and maintain employment?</t>
  </si>
  <si>
    <t>6.3      Are participants assisted in accessing information and services to obtain and maintain employment?</t>
  </si>
  <si>
    <t>6.23 Do hospital care team members assess the participant’s engagement in community activities and endeavors to support participation as they prefer?</t>
  </si>
  <si>
    <t xml:space="preserve">6.2      Are the participant’s support needs for avocation or vocational activity included in care plans? </t>
  </si>
  <si>
    <t>6.24 Do staff assess the participant’s engagement in community activities and endeavors to support participation as they prefer?</t>
  </si>
  <si>
    <t>6.4      Do staff assess the participant’s engagement in community activities and endeavors to support participation as they prefer?</t>
  </si>
  <si>
    <t>6.25 Are participants assisted by the hospital care team in accessing resources and information regarding social and recreational activities of their choosing?</t>
  </si>
  <si>
    <t>6.5      Are participants assisted in accessing resources and information regarding social and recreational activities of their choosing?</t>
  </si>
  <si>
    <t>6.27 Are social and recreational activities and support needs incorporated in the participant’s hospital plan of care?</t>
  </si>
  <si>
    <t>6.7      Are social and recreational activities and support needs incorporated in the participant’s IPC?</t>
  </si>
  <si>
    <t>Mobility Equipment, Home Modifications, and Supplies</t>
  </si>
  <si>
    <t>6.28 Are participants assessed to identify service and equipment needs to maximize independence?</t>
  </si>
  <si>
    <t>6.1        Are participants assessed to identify services and equipment needs to maximize independence?</t>
  </si>
  <si>
    <t>6.29 Do participants have access to customized equipment and equipment modifications based on their needs and goals as described in the hospital plan of care?</t>
  </si>
  <si>
    <t>6.2      Do participants have access to customized equipment and equipment modifications based on their needs and goals as described in the IPC?</t>
  </si>
  <si>
    <t>6.30 Is there an adequate network of equipment providers to ensure timely access to needed services?</t>
  </si>
  <si>
    <t>6.3      Is there an adequate network of equipment providers to ensure timely access to needed services?</t>
  </si>
  <si>
    <t>6.31 Are repair requests for durable medical equipment addressed in a timely manner so as not to disrupt or limit the daily functioning of the participant?</t>
  </si>
  <si>
    <t>6.4      Are repair requests for durable medical equipment addressed in a timely manner so as not to disrupt or limit the daily functioning of the participant?</t>
  </si>
  <si>
    <t>6.32 Are alternative loaner options in place for all essential equipment and supplies while the participant is hospitalized?</t>
  </si>
  <si>
    <t>6.5      Are alternative options in place for all essential equipment and supplies?</t>
  </si>
  <si>
    <t>6.33 Is there a review process for consideration of items that facilitate functional independence but are not a specified benefit or service?</t>
  </si>
  <si>
    <t>6.6      Is there a review process for consideration of items that facilitate functional independence but are not a specified benefit or services?</t>
  </si>
  <si>
    <t xml:space="preserve">Transportation </t>
  </si>
  <si>
    <t>6.34 Are the specific transportation requirement of the participant identified as part of the initial hospital assessment?</t>
  </si>
  <si>
    <t>6.1      Are the specific transportation requirements of the participant identified as part of the initial assessment?</t>
  </si>
  <si>
    <t>6.39 Are transportation providers monitored to ensure safe, dependable, and accessible service that can accommodate the needs of the participant?</t>
  </si>
  <si>
    <t>6.6      Are transportation providers monitored to ensure safe, dependable, and accessible service?</t>
  </si>
  <si>
    <t>Addressing Social Determinants of Health</t>
  </si>
  <si>
    <t>6.40 Are hospital care team staff prepared to support the participant in addressing their financial-related issues?</t>
  </si>
  <si>
    <t xml:space="preserve">6.1      Are IDT staff prepared to support the participant in addressing their financial-related issues? </t>
  </si>
  <si>
    <t xml:space="preserve">6.41 Are hospital care team  staff prepared to support the participant in addressing their housing needs? </t>
  </si>
  <si>
    <t xml:space="preserve">6.2      Are staff prepared to support the participant in addressing their housing needs? </t>
  </si>
  <si>
    <t>6.42 Are hosptial care team staff aware of a range of legal advocacy organizations to support the participant?</t>
  </si>
  <si>
    <t>6.3      Are staff aware of a range of legal advocacy organizations to support the participant?</t>
  </si>
  <si>
    <t xml:space="preserve">Pillar 7: Behavioral Health </t>
  </si>
  <si>
    <t>Mental Health</t>
  </si>
  <si>
    <t>7.1 Are all participants screened for depression and anxiety using standardized tools?</t>
  </si>
  <si>
    <t>7.1     Are all participants screened for depression and anxiety using standardized tools?</t>
  </si>
  <si>
    <t>7.2 Are participants referred to behavioral health services as recommended?</t>
  </si>
  <si>
    <t>7.3 Is a mental health professional a part of the hospital care team for each participant with a mental health concern?</t>
  </si>
  <si>
    <t>7.2     Is a mental health professional a part the IDT for each participant with a mental health concern?</t>
  </si>
  <si>
    <t>7.4 Is a mental health professional or psychiatrist available for consultation for all hospital care team on an ongoing basis?</t>
  </si>
  <si>
    <t>7.3     Is a mental health professional or psychiatrist available for consultation for all IDTs on an ongoing basis?</t>
  </si>
  <si>
    <t>7.5 Does the hospital care team focus on the functional impact of a mental health concern?</t>
  </si>
  <si>
    <t>7.4     Does the IDT focus on the functional impact of a mental health concern?</t>
  </si>
  <si>
    <t>7.6 Does the hospital care team use a ‘stepped care’ treatment approach when working with participants with varying levels of mental health concerns?</t>
  </si>
  <si>
    <t>7.5     Does the IDT use a ‘stepped care’ treatment approach when working with participants with varying levels of mental health concerns?</t>
  </si>
  <si>
    <t>7.7 Do the hospital’s mental health professionals or psychiatrists have experience in the recovery model?</t>
  </si>
  <si>
    <t>7.6     Does the behavioral health network include providers experienced in the recovery model?</t>
  </si>
  <si>
    <t>7.8 Does the hospital care team have access to behavioral specialists trained and qualified in serving persons with specialized mental health issues (traditionally referred to as psychosis, eating disorders, impulse control and additional issues, personality disorders, obsessive-compulsive disorders and post-traumatic stress disorders)?</t>
  </si>
  <si>
    <t>7.7     Does the behavioral health network include specialists trained and qualified in serving persons with specialized mental health issues (traditionally referred to as psychosis, eating disorders, impulse control and addiction issues, personality disorders, obsessive-compulsive disorders, and post-traumatic stress disorders)?</t>
  </si>
  <si>
    <t>Behavioral Challenges</t>
  </si>
  <si>
    <t>7.10 Do the initial and subsequent hospital assessments include a behavioral component of the participant’s functioning?</t>
  </si>
  <si>
    <t xml:space="preserve">7.1     Do the initial and subsequent assessments include a behavioral component of the participant’s functioning? </t>
  </si>
  <si>
    <t>7.11 Is a behavioral intervention professional available to the hospital care team and the providers working with the participant?</t>
  </si>
  <si>
    <t>7.2     Is a behavior management professional available for the IDT and the providers working with the IDT’s participants?</t>
  </si>
  <si>
    <t>Substance Use</t>
  </si>
  <si>
    <t xml:space="preserve">7.13 Are all participants screened for substance abuse? </t>
  </si>
  <si>
    <t xml:space="preserve">7.1     Are all participants screened for chemical abuse? </t>
  </si>
  <si>
    <t>7.14 If the basic screening indicates follow-up, are participants further assessed for severity of substance use and need for intervention?</t>
  </si>
  <si>
    <t>7.2     If the basic screening indicates follow-up, are participants further assessed for severity of substance use and need for intervention?</t>
  </si>
  <si>
    <t>7.15 Is a “stepped care” approach to addressing substance abuse issues available to help participants with varying levels of readiness and severity of need?</t>
  </si>
  <si>
    <t>7.3     Is a “stepped care” approach to addressing substance abuse issues available to help participants with varying levels of readiness and severity of need?</t>
  </si>
  <si>
    <t>7.16 Is a substance abuse professional available for the hospital care team?</t>
  </si>
  <si>
    <t>7.4     Is a substance abuse professional available for the IDTs?</t>
  </si>
  <si>
    <t>7.17 Is the concept of 'resilience' employed when addressing participants with substance abuse issues (and also applicable when working with those with mental illness)?</t>
  </si>
  <si>
    <t>7.5     Is the recovery model employed when addressing participants with substance abuse issues?</t>
  </si>
  <si>
    <t>Score Sheet</t>
  </si>
  <si>
    <t>Average Subsection Score</t>
  </si>
  <si>
    <t>Word associated with subsection</t>
  </si>
  <si>
    <t>Average Pillar Score</t>
  </si>
  <si>
    <t>Word associated with pillar score</t>
  </si>
  <si>
    <t>Pillar 1 Scoring Grid</t>
  </si>
  <si>
    <t>Response option:</t>
  </si>
  <si>
    <t xml:space="preserve">Never </t>
  </si>
  <si>
    <t>Rarely</t>
  </si>
  <si>
    <t>Sometimes</t>
  </si>
  <si>
    <t>Usually</t>
  </si>
  <si>
    <t>Always</t>
  </si>
  <si>
    <t>Section Total 
(out of 55)</t>
  </si>
  <si>
    <t>Response Options</t>
  </si>
  <si>
    <t># of responses:</t>
  </si>
  <si>
    <t>scoring process:</t>
  </si>
  <si>
    <t xml:space="preserve"> x 1</t>
  </si>
  <si>
    <t xml:space="preserve"> x 2</t>
  </si>
  <si>
    <t xml:space="preserve"> x 3</t>
  </si>
  <si>
    <t xml:space="preserve"> x 4</t>
  </si>
  <si>
    <t xml:space="preserve"> x 5</t>
  </si>
  <si>
    <t>Score:</t>
  </si>
  <si>
    <t>Pillar 2: Participant Engagement Section</t>
  </si>
  <si>
    <t>Never</t>
  </si>
  <si>
    <t>Section Total 
(out of 30)</t>
  </si>
  <si>
    <t>Pillar 2: Hospital Care Plan Section</t>
  </si>
  <si>
    <t>Section Total 
(out of 20)</t>
  </si>
  <si>
    <t>Pillar 2: Care Partners Section</t>
  </si>
  <si>
    <t>Pillar 3: Attitudinal Access Section</t>
  </si>
  <si>
    <t>Section Total 
(out of 5)</t>
  </si>
  <si>
    <t>Process Modifications Section Scoring Grid</t>
  </si>
  <si>
    <t>Section Total 
(out of 10)</t>
  </si>
  <si>
    <t>Physical Access Section Scoring Grid</t>
  </si>
  <si>
    <t>Communication Access Section Scoring Grid</t>
  </si>
  <si>
    <t>Pillar 3: Programmatic Access</t>
  </si>
  <si>
    <t>Delivery of Care Section</t>
  </si>
  <si>
    <t>Section Total 
(out of 25)</t>
  </si>
  <si>
    <t>Preventive Care and Health Education Section Scoring Grid</t>
  </si>
  <si>
    <t>Section Total 
(out of 15)</t>
  </si>
  <si>
    <t>Screenings Section</t>
  </si>
  <si>
    <t>Pain Assessment and Management Section</t>
  </si>
  <si>
    <t>Sexual Health Section</t>
  </si>
  <si>
    <t>Provider Netowrk Section</t>
  </si>
  <si>
    <t>Composition of HCT Section</t>
  </si>
  <si>
    <t>Communications within the IDT Section</t>
  </si>
  <si>
    <t>Implementation, Management and Oversight Section</t>
  </si>
  <si>
    <t>Allocation of Care Management and Services Section</t>
  </si>
  <si>
    <t>Care Transitions Section</t>
  </si>
  <si>
    <t>Health Record Section</t>
  </si>
  <si>
    <t>Medication Management Section</t>
  </si>
  <si>
    <t>Advance Directives Section</t>
  </si>
  <si>
    <t>LTSS Composition and Capacity Section</t>
  </si>
  <si>
    <t>Long-term Services, Supported Living and Personal Assistance Section</t>
  </si>
  <si>
    <t>Vocational, Social, and Recreational Section</t>
  </si>
  <si>
    <t>Mobility Equipment, Home Modifications, and Supplies Section</t>
  </si>
  <si>
    <t>Transportation</t>
  </si>
  <si>
    <t>Addressing Social Determinants of Health Section</t>
  </si>
  <si>
    <t>Mental Health Section</t>
  </si>
  <si>
    <t>Section Total 
(out of 40)</t>
  </si>
  <si>
    <t>Behavioral Challenges Section</t>
  </si>
  <si>
    <t>Substance Use Section</t>
  </si>
  <si>
    <t>Results Summary</t>
  </si>
  <si>
    <t>Use the table below to review your results across pillars and sub-sections. The average response that you populated for each pillar and sub-section is indicated in column D. Please see the "Interpreting Results" section of the DCCAT User Guide for additional information on how to read and evaluate your results.</t>
  </si>
  <si>
    <t>Pillar</t>
  </si>
  <si>
    <t>Section</t>
  </si>
  <si>
    <t>Average Response</t>
  </si>
  <si>
    <t>Understanding the DCC Model</t>
  </si>
  <si>
    <t>Core Values of the DCC Model</t>
  </si>
  <si>
    <t>Hospital Care Plan</t>
  </si>
  <si>
    <t>Access</t>
  </si>
  <si>
    <t>Hospital Care</t>
  </si>
  <si>
    <t>Care Coordination</t>
  </si>
  <si>
    <t>Composition of IDT</t>
  </si>
  <si>
    <t>Communications within the IDT</t>
  </si>
  <si>
    <t>IPC Implementation, Management and Oversight</t>
  </si>
  <si>
    <t>Transitions</t>
  </si>
  <si>
    <t>Flexible Long-Term Services and Supports</t>
  </si>
  <si>
    <t>Long-Term Services, Supported Living and Personal Assistance</t>
  </si>
  <si>
    <t>Behavioral Health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</si>
</sst>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9">
    <font>
      <sz val="11"/>
      <color theme="1"/>
      <name val="Calibri"/>
      <family val="2"/>
      <scheme val="minor"/>
    </font>
    <font>
      <b/>
      <sz val="11"/>
      <color theme="1"/>
      <name val="Calibri"/>
      <family val="2"/>
      <scheme val="minor"/>
    </font>
    <font>
      <sz val="12"/>
      <color theme="1"/>
      <name val="Calibri"/>
      <family val="2"/>
      <scheme val="minor"/>
    </font>
    <font>
      <sz val="10"/>
      <color theme="1"/>
      <name val="Book Antiqua"/>
      <family val="1"/>
    </font>
    <font>
      <b/>
      <u/>
      <sz val="16"/>
      <color rgb="FF000000"/>
      <name val="Calibri Light"/>
      <family val="2"/>
    </font>
    <font>
      <b/>
      <sz val="12"/>
      <color theme="1"/>
      <name val="Calibri"/>
      <family val="2"/>
      <scheme val="minor"/>
    </font>
    <font>
      <b/>
      <sz val="12"/>
      <color theme="0"/>
      <name val="Calibri"/>
      <family val="2"/>
      <scheme val="minor"/>
    </font>
    <font>
      <b/>
      <sz val="10"/>
      <color theme="0"/>
      <name val="Book Antiqua"/>
      <family val="1"/>
    </font>
    <font>
      <b/>
      <u/>
      <sz val="16"/>
      <color rgb="FF000000"/>
      <name val="Book Antiqua"/>
      <family val="1"/>
    </font>
    <font>
      <b/>
      <sz val="16"/>
      <name val="Book Antiqua"/>
      <family val="1"/>
    </font>
    <font>
      <b/>
      <sz val="20"/>
      <color rgb="FF663300"/>
      <name val="Book Antiqua"/>
      <family val="1"/>
    </font>
    <font>
      <sz val="11"/>
      <color theme="1"/>
      <name val="Book Antiqua"/>
      <family val="1"/>
    </font>
    <font>
      <sz val="7"/>
      <color theme="1"/>
      <name val="Times New Roman"/>
      <family val="1"/>
    </font>
    <font>
      <sz val="10"/>
      <color theme="0"/>
      <name val="Book Antiqua"/>
      <family val="1"/>
    </font>
    <font>
      <b/>
      <sz val="20"/>
      <color theme="8" tint="-0.499984740745262"/>
      <name val="Book Antiqua"/>
      <family val="1"/>
    </font>
    <font>
      <b/>
      <sz val="20"/>
      <color theme="9" tint="-0.249977111117893"/>
      <name val="Book Antiqua"/>
      <family val="1"/>
    </font>
    <font>
      <b/>
      <u/>
      <sz val="16"/>
      <color theme="8" tint="-0.499984740745262"/>
      <name val="Book Antiqua"/>
      <family val="1"/>
    </font>
    <font>
      <b/>
      <sz val="20"/>
      <color theme="5"/>
      <name val="Book Antiqua"/>
      <family val="1"/>
    </font>
    <font>
      <b/>
      <u/>
      <sz val="16"/>
      <color theme="9" tint="-0.249977111117893"/>
      <name val="Book Antiqua"/>
      <family val="1"/>
    </font>
    <font>
      <b/>
      <u/>
      <sz val="16"/>
      <color theme="5"/>
      <name val="Book Antiqua"/>
      <family val="1"/>
    </font>
    <font>
      <sz val="11"/>
      <color theme="1"/>
      <name val="Calibri"/>
      <family val="2"/>
      <scheme val="minor"/>
    </font>
    <font>
      <b/>
      <u/>
      <sz val="22"/>
      <color theme="1"/>
      <name val="Calibri"/>
      <family val="2"/>
      <scheme val="minor"/>
    </font>
    <font>
      <b/>
      <sz val="14"/>
      <color rgb="FF763B00"/>
      <name val="Calibri"/>
      <family val="2"/>
      <scheme val="minor"/>
    </font>
    <font>
      <b/>
      <sz val="14"/>
      <color theme="9" tint="-0.249977111117893"/>
      <name val="Calibri"/>
      <family val="2"/>
      <scheme val="minor"/>
    </font>
    <font>
      <b/>
      <sz val="14"/>
      <color theme="5"/>
      <name val="Calibri"/>
      <family val="2"/>
      <scheme val="minor"/>
    </font>
    <font>
      <b/>
      <sz val="14"/>
      <color rgb="FFC00000"/>
      <name val="Calibri"/>
      <family val="2"/>
      <scheme val="minor"/>
    </font>
    <font>
      <sz val="10"/>
      <name val="Book Antiqua"/>
      <family val="1"/>
    </font>
    <font>
      <b/>
      <sz val="20"/>
      <color rgb="FFE6AF00"/>
      <name val="Book Antiqua"/>
      <family val="1"/>
    </font>
    <font>
      <b/>
      <u/>
      <sz val="16"/>
      <color rgb="FFE6AF00"/>
      <name val="Book Antiqua"/>
      <family val="1"/>
    </font>
    <font>
      <b/>
      <sz val="14"/>
      <color rgb="FF0070C0"/>
      <name val="Calibri"/>
      <family val="2"/>
      <scheme val="minor"/>
    </font>
    <font>
      <b/>
      <sz val="14"/>
      <color theme="7"/>
      <name val="Calibri"/>
      <family val="2"/>
      <scheme val="minor"/>
    </font>
    <font>
      <b/>
      <sz val="14"/>
      <color rgb="FF7030A0"/>
      <name val="Calibri"/>
      <family val="2"/>
      <scheme val="minor"/>
    </font>
    <font>
      <b/>
      <sz val="20"/>
      <color rgb="FFA50021"/>
      <name val="Book Antiqua"/>
      <family val="1"/>
    </font>
    <font>
      <b/>
      <u/>
      <sz val="16"/>
      <color rgb="FFA50021"/>
      <name val="Book Antiqua"/>
      <family val="1"/>
    </font>
    <font>
      <b/>
      <u/>
      <sz val="16"/>
      <color rgb="FF4F2270"/>
      <name val="Book Antiqua"/>
      <family val="1"/>
    </font>
    <font>
      <b/>
      <sz val="20"/>
      <color rgb="FF4F2270"/>
      <name val="Book Antiqua"/>
      <family val="1"/>
    </font>
    <font>
      <u/>
      <sz val="11"/>
      <color theme="1"/>
      <name val="Calibri"/>
      <family val="2"/>
      <scheme val="minor"/>
    </font>
    <font>
      <b/>
      <u/>
      <sz val="16"/>
      <color theme="9" tint="-0.249977111117893"/>
      <name val="Calibri Light"/>
      <family val="2"/>
    </font>
    <font>
      <b/>
      <sz val="16"/>
      <color theme="1"/>
      <name val="Book Antiqua"/>
      <family val="1"/>
    </font>
    <font>
      <b/>
      <sz val="20"/>
      <color theme="1"/>
      <name val="Book Antiqua"/>
      <family val="1"/>
    </font>
    <font>
      <sz val="12"/>
      <color theme="1"/>
      <name val="Book Antiqua"/>
      <family val="1"/>
    </font>
    <font>
      <b/>
      <sz val="13"/>
      <color theme="1"/>
      <name val="Book Antiqua"/>
      <family val="1"/>
    </font>
    <font>
      <b/>
      <sz val="14"/>
      <color theme="0"/>
      <name val="Book Antiqua"/>
      <family val="1"/>
    </font>
    <font>
      <b/>
      <sz val="11"/>
      <color theme="1"/>
      <name val="Book Antiqua"/>
      <family val="1"/>
    </font>
    <font>
      <sz val="11"/>
      <name val="Book Antiqua"/>
      <family val="1"/>
    </font>
    <font>
      <b/>
      <sz val="12"/>
      <color theme="8" tint="-0.499984740745262"/>
      <name val="Book Antiqua"/>
      <family val="1"/>
    </font>
    <font>
      <b/>
      <sz val="10"/>
      <color rgb="FF000000"/>
      <name val="Book Antiqua"/>
      <family val="1"/>
    </font>
    <font>
      <sz val="10"/>
      <color rgb="FF000000"/>
      <name val="Book Antiqua"/>
      <family val="1"/>
    </font>
    <font>
      <i/>
      <sz val="10"/>
      <color rgb="FF000000"/>
      <name val="Book Antiqua"/>
      <family val="1"/>
    </font>
    <font>
      <sz val="11"/>
      <color rgb="FFFF0000"/>
      <name val="Calibri"/>
      <family val="2"/>
      <scheme val="minor"/>
    </font>
    <font>
      <b/>
      <sz val="10"/>
      <color rgb="FFFFFFFF"/>
      <name val="Book Antiqua"/>
      <family val="1"/>
    </font>
    <font>
      <sz val="10"/>
      <color rgb="FFFFFFFF"/>
      <name val="Book Antiqua"/>
      <family val="1"/>
    </font>
    <font>
      <b/>
      <sz val="12"/>
      <color rgb="FF663300"/>
      <name val="Calibri"/>
      <family val="2"/>
      <scheme val="minor"/>
    </font>
    <font>
      <b/>
      <sz val="12"/>
      <color rgb="FF203764"/>
      <name val="Calibri"/>
      <family val="2"/>
      <scheme val="minor"/>
    </font>
    <font>
      <b/>
      <sz val="12"/>
      <color rgb="FF548235"/>
      <name val="Calibri"/>
      <family val="2"/>
      <scheme val="minor"/>
    </font>
    <font>
      <b/>
      <sz val="12"/>
      <color rgb="FFE6AF00"/>
      <name val="Calibri"/>
      <family val="2"/>
      <scheme val="minor"/>
    </font>
    <font>
      <b/>
      <sz val="12"/>
      <color rgb="FFED7D31"/>
      <name val="Calibri"/>
      <family val="2"/>
      <scheme val="minor"/>
    </font>
    <font>
      <b/>
      <sz val="12"/>
      <color rgb="FFA50021"/>
      <name val="Calibri"/>
      <family val="2"/>
      <scheme val="minor"/>
    </font>
    <font>
      <b/>
      <sz val="12"/>
      <color rgb="FF4F2270"/>
      <name val="Calibri"/>
      <family val="2"/>
      <scheme val="minor"/>
    </font>
  </fonts>
  <fills count="18">
    <fill>
      <patternFill patternType="none"/>
    </fill>
    <fill>
      <patternFill patternType="gray125"/>
    </fill>
    <fill>
      <patternFill patternType="solid">
        <fgColor theme="0"/>
        <bgColor indexed="64"/>
      </patternFill>
    </fill>
    <fill>
      <patternFill patternType="lightUp"/>
    </fill>
    <fill>
      <patternFill patternType="lightUp">
        <bgColor theme="0"/>
      </patternFill>
    </fill>
    <fill>
      <patternFill patternType="solid">
        <fgColor theme="8" tint="-0.249977111117893"/>
        <bgColor indexed="64"/>
      </patternFill>
    </fill>
    <fill>
      <patternFill patternType="solid">
        <fgColor rgb="FF663300"/>
        <bgColor indexed="64"/>
      </patternFill>
    </fill>
    <fill>
      <patternFill patternType="solid">
        <fgColor theme="7"/>
        <bgColor indexed="64"/>
      </patternFill>
    </fill>
    <fill>
      <patternFill patternType="solid">
        <fgColor theme="5"/>
        <bgColor indexed="64"/>
      </patternFill>
    </fill>
    <fill>
      <patternFill patternType="solid">
        <fgColor theme="9" tint="-0.249977111117893"/>
        <bgColor indexed="64"/>
      </patternFill>
    </fill>
    <fill>
      <patternFill patternType="solid">
        <fgColor rgb="FFC00000"/>
        <bgColor indexed="64"/>
      </patternFill>
    </fill>
    <fill>
      <patternFill patternType="solid">
        <fgColor theme="4" tint="0.79998168889431442"/>
        <bgColor indexed="64"/>
      </patternFill>
    </fill>
    <fill>
      <patternFill patternType="solid">
        <fgColor rgb="FF4F2270"/>
        <bgColor indexed="64"/>
      </patternFill>
    </fill>
    <fill>
      <patternFill patternType="solid">
        <fgColor theme="6" tint="0.79998168889431442"/>
        <bgColor indexed="64"/>
      </patternFill>
    </fill>
    <fill>
      <patternFill patternType="solid">
        <fgColor rgb="FF763B00"/>
        <bgColor indexed="64"/>
      </patternFill>
    </fill>
    <fill>
      <patternFill patternType="solid">
        <fgColor rgb="FFA50021"/>
        <bgColor indexed="64"/>
      </patternFill>
    </fill>
    <fill>
      <patternFill patternType="solid">
        <fgColor theme="4" tint="0.39997558519241921"/>
        <bgColor indexed="64"/>
      </patternFill>
    </fill>
    <fill>
      <patternFill patternType="solid">
        <fgColor theme="0" tint="-0.14999847407452621"/>
        <bgColor indexed="64"/>
      </patternFill>
    </fill>
  </fills>
  <borders count="46">
    <border>
      <left/>
      <right/>
      <top/>
      <bottom/>
      <diagonal/>
    </border>
    <border>
      <left/>
      <right style="medium">
        <color rgb="FFFFFFFF"/>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thin">
        <color indexed="64"/>
      </left>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9" fontId="20" fillId="0" borderId="0" applyFont="0" applyFill="0" applyBorder="0" applyAlignment="0" applyProtection="0"/>
  </cellStyleXfs>
  <cellXfs count="222">
    <xf numFmtId="0" fontId="0" fillId="0" borderId="0" xfId="0"/>
    <xf numFmtId="0" fontId="0" fillId="0" borderId="0" xfId="0" applyAlignment="1">
      <alignment wrapText="1"/>
    </xf>
    <xf numFmtId="0" fontId="0" fillId="2" borderId="0" xfId="0" applyFill="1"/>
    <xf numFmtId="0" fontId="0" fillId="2" borderId="0" xfId="0" applyFill="1" applyAlignment="1">
      <alignment wrapText="1"/>
    </xf>
    <xf numFmtId="0" fontId="4" fillId="2" borderId="0" xfId="0" applyFont="1" applyFill="1" applyAlignment="1">
      <alignment vertical="center"/>
    </xf>
    <xf numFmtId="0" fontId="1" fillId="2" borderId="4" xfId="0" applyFont="1" applyFill="1" applyBorder="1" applyAlignment="1">
      <alignment wrapText="1"/>
    </xf>
    <xf numFmtId="0" fontId="1" fillId="2" borderId="4" xfId="0" applyFont="1" applyFill="1" applyBorder="1"/>
    <xf numFmtId="0" fontId="0" fillId="2" borderId="0" xfId="0" applyFill="1" applyAlignment="1">
      <alignment horizontal="center"/>
    </xf>
    <xf numFmtId="0" fontId="1" fillId="2" borderId="2" xfId="0" applyFont="1" applyFill="1" applyBorder="1" applyAlignment="1">
      <alignment wrapText="1"/>
    </xf>
    <xf numFmtId="0" fontId="0" fillId="2" borderId="8" xfId="0" applyFill="1" applyBorder="1" applyAlignment="1">
      <alignment horizontal="right" wrapText="1"/>
    </xf>
    <xf numFmtId="0" fontId="0" fillId="2" borderId="9" xfId="0" applyFill="1" applyBorder="1" applyAlignment="1">
      <alignment horizontal="right" wrapText="1"/>
    </xf>
    <xf numFmtId="0" fontId="0" fillId="2" borderId="9" xfId="0" applyFill="1" applyBorder="1" applyAlignment="1">
      <alignment horizontal="right"/>
    </xf>
    <xf numFmtId="0" fontId="0" fillId="4" borderId="9" xfId="0" applyFill="1" applyBorder="1"/>
    <xf numFmtId="0" fontId="5" fillId="3" borderId="13" xfId="0" applyFont="1" applyFill="1" applyBorder="1" applyAlignment="1">
      <alignment vertical="center" wrapText="1"/>
    </xf>
    <xf numFmtId="0" fontId="8" fillId="2" borderId="0" xfId="0" applyFont="1" applyFill="1" applyAlignment="1">
      <alignment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5" fillId="0" borderId="2" xfId="0" applyFont="1" applyBorder="1" applyAlignment="1">
      <alignment horizontal="center" wrapText="1"/>
    </xf>
    <xf numFmtId="0" fontId="5" fillId="0" borderId="4" xfId="0" applyFont="1" applyBorder="1" applyAlignment="1">
      <alignment horizontal="center" wrapText="1"/>
    </xf>
    <xf numFmtId="0" fontId="5" fillId="0" borderId="4" xfId="0" applyFont="1" applyBorder="1" applyAlignment="1">
      <alignment horizontal="center" vertical="center" wrapText="1"/>
    </xf>
    <xf numFmtId="0" fontId="1" fillId="2" borderId="10" xfId="0" applyFont="1" applyFill="1" applyBorder="1" applyAlignment="1">
      <alignment horizontal="right"/>
    </xf>
    <xf numFmtId="0" fontId="1" fillId="2" borderId="10" xfId="0" applyFont="1" applyFill="1" applyBorder="1" applyAlignment="1">
      <alignment horizontal="right" wrapText="1"/>
    </xf>
    <xf numFmtId="0" fontId="0" fillId="2" borderId="11" xfId="0" applyFill="1" applyBorder="1" applyAlignment="1">
      <alignment horizontal="right"/>
    </xf>
    <xf numFmtId="0" fontId="0" fillId="2" borderId="7" xfId="0" applyFill="1" applyBorder="1" applyAlignment="1">
      <alignment horizontal="right"/>
    </xf>
    <xf numFmtId="0" fontId="18" fillId="2" borderId="0" xfId="0" applyFont="1" applyFill="1" applyAlignment="1">
      <alignment vertical="center"/>
    </xf>
    <xf numFmtId="0" fontId="19" fillId="2" borderId="0" xfId="0" applyFont="1" applyFill="1" applyAlignment="1">
      <alignment vertical="center"/>
    </xf>
    <xf numFmtId="0" fontId="0" fillId="0" borderId="0" xfId="0" applyAlignment="1">
      <alignment horizontal="center"/>
    </xf>
    <xf numFmtId="0" fontId="3" fillId="0" borderId="3" xfId="0" applyFont="1" applyBorder="1" applyAlignment="1">
      <alignment horizontal="center" vertical="center" wrapText="1"/>
    </xf>
    <xf numFmtId="0" fontId="0" fillId="2" borderId="0" xfId="0" applyFill="1" applyAlignment="1">
      <alignment horizontal="center" wrapText="1"/>
    </xf>
    <xf numFmtId="0" fontId="0" fillId="0" borderId="0" xfId="0" applyAlignment="1">
      <alignment horizontal="center" wrapText="1"/>
    </xf>
    <xf numFmtId="0" fontId="28" fillId="2" borderId="0" xfId="0" applyFont="1" applyFill="1" applyAlignment="1">
      <alignment vertical="center"/>
    </xf>
    <xf numFmtId="1" fontId="0" fillId="2" borderId="0" xfId="0" applyNumberFormat="1" applyFill="1" applyAlignment="1">
      <alignment horizontal="center"/>
    </xf>
    <xf numFmtId="1" fontId="0" fillId="0" borderId="0" xfId="0" applyNumberFormat="1" applyAlignment="1">
      <alignment horizontal="center"/>
    </xf>
    <xf numFmtId="0" fontId="0" fillId="2" borderId="25" xfId="0" applyFill="1" applyBorder="1"/>
    <xf numFmtId="0" fontId="0" fillId="2" borderId="7" xfId="0" applyFill="1" applyBorder="1"/>
    <xf numFmtId="0" fontId="0" fillId="2" borderId="30" xfId="0" applyFill="1" applyBorder="1"/>
    <xf numFmtId="0" fontId="0" fillId="0" borderId="30" xfId="0" applyBorder="1"/>
    <xf numFmtId="0" fontId="0" fillId="2" borderId="11" xfId="0" applyFill="1" applyBorder="1"/>
    <xf numFmtId="1" fontId="0" fillId="2" borderId="31" xfId="0" applyNumberFormat="1" applyFill="1" applyBorder="1" applyAlignment="1">
      <alignment horizontal="center"/>
    </xf>
    <xf numFmtId="0" fontId="0" fillId="2" borderId="23" xfId="0" applyFill="1" applyBorder="1"/>
    <xf numFmtId="1" fontId="0" fillId="2" borderId="27" xfId="0" applyNumberFormat="1" applyFill="1" applyBorder="1" applyAlignment="1">
      <alignment horizontal="center"/>
    </xf>
    <xf numFmtId="1" fontId="0" fillId="2" borderId="32" xfId="0" applyNumberFormat="1" applyFill="1" applyBorder="1" applyAlignment="1">
      <alignment horizontal="center"/>
    </xf>
    <xf numFmtId="1" fontId="0" fillId="2" borderId="33" xfId="0" applyNumberFormat="1" applyFill="1" applyBorder="1" applyAlignment="1">
      <alignment horizontal="center"/>
    </xf>
    <xf numFmtId="1" fontId="0" fillId="2" borderId="28" xfId="0" applyNumberFormat="1" applyFill="1" applyBorder="1" applyAlignment="1">
      <alignment horizontal="center"/>
    </xf>
    <xf numFmtId="0" fontId="0" fillId="2" borderId="34" xfId="0" applyFill="1" applyBorder="1"/>
    <xf numFmtId="0" fontId="0" fillId="2" borderId="22" xfId="0" applyFill="1" applyBorder="1" applyAlignment="1">
      <alignment horizontal="center"/>
    </xf>
    <xf numFmtId="0" fontId="0" fillId="2" borderId="3" xfId="0" applyFill="1" applyBorder="1" applyAlignment="1">
      <alignment horizontal="center"/>
    </xf>
    <xf numFmtId="0" fontId="0" fillId="2" borderId="17" xfId="0" applyFill="1" applyBorder="1" applyAlignment="1">
      <alignment horizontal="center"/>
    </xf>
    <xf numFmtId="0" fontId="0" fillId="2" borderId="18" xfId="0" applyFill="1" applyBorder="1" applyAlignment="1">
      <alignment horizontal="center"/>
    </xf>
    <xf numFmtId="0" fontId="0" fillId="2" borderId="26" xfId="0" applyFill="1" applyBorder="1"/>
    <xf numFmtId="0" fontId="0" fillId="2" borderId="23" xfId="0" applyFill="1" applyBorder="1" applyAlignment="1">
      <alignment horizontal="center"/>
    </xf>
    <xf numFmtId="0" fontId="0" fillId="2" borderId="30" xfId="0" applyFill="1" applyBorder="1" applyAlignment="1">
      <alignment horizontal="center"/>
    </xf>
    <xf numFmtId="1" fontId="22" fillId="2" borderId="30" xfId="0" applyNumberFormat="1" applyFont="1" applyFill="1" applyBorder="1" applyAlignment="1">
      <alignment horizontal="center"/>
    </xf>
    <xf numFmtId="1" fontId="29" fillId="2" borderId="30" xfId="0" applyNumberFormat="1" applyFont="1" applyFill="1" applyBorder="1" applyAlignment="1">
      <alignment horizontal="center"/>
    </xf>
    <xf numFmtId="1" fontId="23" fillId="2" borderId="30" xfId="0" applyNumberFormat="1" applyFont="1" applyFill="1" applyBorder="1" applyAlignment="1">
      <alignment horizontal="center"/>
    </xf>
    <xf numFmtId="1" fontId="30" fillId="2" borderId="30" xfId="0" applyNumberFormat="1" applyFont="1" applyFill="1" applyBorder="1" applyAlignment="1">
      <alignment horizontal="center"/>
    </xf>
    <xf numFmtId="1" fontId="24" fillId="2" borderId="30" xfId="0" applyNumberFormat="1" applyFont="1" applyFill="1" applyBorder="1" applyAlignment="1">
      <alignment horizontal="center"/>
    </xf>
    <xf numFmtId="0" fontId="0" fillId="2" borderId="34" xfId="0" applyFill="1" applyBorder="1" applyAlignment="1">
      <alignment horizontal="center"/>
    </xf>
    <xf numFmtId="0" fontId="0" fillId="2" borderId="20" xfId="0" applyFill="1" applyBorder="1" applyAlignment="1">
      <alignment horizontal="center"/>
    </xf>
    <xf numFmtId="0" fontId="22" fillId="2" borderId="22" xfId="0" applyFont="1" applyFill="1" applyBorder="1" applyAlignment="1">
      <alignment horizontal="center"/>
    </xf>
    <xf numFmtId="0" fontId="0" fillId="2" borderId="24" xfId="0" applyFill="1" applyBorder="1" applyAlignment="1">
      <alignment horizontal="center"/>
    </xf>
    <xf numFmtId="0" fontId="29" fillId="2" borderId="17" xfId="0" applyFont="1" applyFill="1" applyBorder="1" applyAlignment="1">
      <alignment horizontal="center"/>
    </xf>
    <xf numFmtId="0" fontId="23" fillId="2" borderId="17" xfId="0" applyFont="1" applyFill="1" applyBorder="1" applyAlignment="1">
      <alignment horizontal="center"/>
    </xf>
    <xf numFmtId="0" fontId="30" fillId="2" borderId="17" xfId="0" applyFont="1" applyFill="1" applyBorder="1" applyAlignment="1">
      <alignment horizontal="center"/>
    </xf>
    <xf numFmtId="0" fontId="24" fillId="2" borderId="17" xfId="0" applyFont="1" applyFill="1" applyBorder="1" applyAlignment="1">
      <alignment horizontal="center"/>
    </xf>
    <xf numFmtId="0" fontId="25" fillId="2" borderId="22" xfId="0" applyFont="1" applyFill="1" applyBorder="1" applyAlignment="1">
      <alignment horizontal="center"/>
    </xf>
    <xf numFmtId="0" fontId="31" fillId="2" borderId="22" xfId="0" applyFont="1" applyFill="1" applyBorder="1" applyAlignment="1">
      <alignment horizontal="center"/>
    </xf>
    <xf numFmtId="1" fontId="25" fillId="2" borderId="30" xfId="0" applyNumberFormat="1" applyFont="1" applyFill="1" applyBorder="1" applyAlignment="1">
      <alignment horizontal="center"/>
    </xf>
    <xf numFmtId="1" fontId="31" fillId="2" borderId="30" xfId="0" applyNumberFormat="1" applyFont="1" applyFill="1" applyBorder="1" applyAlignment="1">
      <alignment horizontal="center"/>
    </xf>
    <xf numFmtId="0" fontId="33" fillId="2" borderId="0" xfId="0" applyFont="1" applyFill="1" applyAlignment="1">
      <alignment vertical="center"/>
    </xf>
    <xf numFmtId="0" fontId="34" fillId="2" borderId="0" xfId="0" applyFont="1" applyFill="1" applyAlignment="1">
      <alignment vertical="center"/>
    </xf>
    <xf numFmtId="0" fontId="2" fillId="2" borderId="0" xfId="0" applyFont="1" applyFill="1"/>
    <xf numFmtId="0" fontId="36" fillId="2" borderId="0" xfId="0" applyFont="1" applyFill="1"/>
    <xf numFmtId="0" fontId="7" fillId="5" borderId="6" xfId="0" applyFont="1" applyFill="1" applyBorder="1" applyAlignment="1">
      <alignment horizontal="center" vertical="center" wrapText="1"/>
    </xf>
    <xf numFmtId="0" fontId="7" fillId="9" borderId="6"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7" fillId="15" borderId="6" xfId="0" applyFont="1" applyFill="1" applyBorder="1" applyAlignment="1">
      <alignment horizontal="center" vertical="center" wrapText="1"/>
    </xf>
    <xf numFmtId="0" fontId="7" fillId="12" borderId="6" xfId="0" applyFont="1" applyFill="1" applyBorder="1" applyAlignment="1">
      <alignment horizontal="center" vertical="center" wrapText="1"/>
    </xf>
    <xf numFmtId="0" fontId="3" fillId="0" borderId="4" xfId="0" applyFont="1" applyBorder="1" applyAlignment="1">
      <alignment horizontal="center" vertical="center" wrapText="1"/>
    </xf>
    <xf numFmtId="0" fontId="37" fillId="2" borderId="0" xfId="0" applyFont="1" applyFill="1" applyAlignment="1">
      <alignment vertical="center"/>
    </xf>
    <xf numFmtId="0" fontId="7" fillId="7" borderId="6" xfId="0" applyFont="1" applyFill="1" applyBorder="1" applyAlignment="1">
      <alignment horizontal="center" vertical="center" wrapText="1"/>
    </xf>
    <xf numFmtId="0" fontId="11" fillId="2" borderId="0" xfId="0" applyFont="1" applyFill="1"/>
    <xf numFmtId="0" fontId="11" fillId="0" borderId="0" xfId="0" applyFont="1"/>
    <xf numFmtId="0" fontId="42" fillId="14" borderId="5" xfId="0" applyFont="1" applyFill="1" applyBorder="1" applyAlignment="1">
      <alignment horizontal="center"/>
    </xf>
    <xf numFmtId="0" fontId="42" fillId="14" borderId="6" xfId="0" applyFont="1" applyFill="1" applyBorder="1"/>
    <xf numFmtId="9" fontId="42" fillId="14" borderId="21" xfId="1" applyFont="1" applyFill="1" applyBorder="1" applyAlignment="1">
      <alignment horizontal="center"/>
    </xf>
    <xf numFmtId="9" fontId="43" fillId="2" borderId="0" xfId="1" applyFont="1" applyFill="1"/>
    <xf numFmtId="0" fontId="44" fillId="2" borderId="14" xfId="0" applyFont="1" applyFill="1" applyBorder="1" applyAlignment="1">
      <alignment horizontal="center"/>
    </xf>
    <xf numFmtId="0" fontId="40" fillId="2" borderId="0" xfId="0" applyFont="1" applyFill="1" applyAlignment="1">
      <alignment horizontal="left" indent="2"/>
    </xf>
    <xf numFmtId="9" fontId="40" fillId="0" borderId="17" xfId="1" applyFont="1" applyFill="1" applyBorder="1" applyAlignment="1">
      <alignment horizontal="center"/>
    </xf>
    <xf numFmtId="9" fontId="11" fillId="2" borderId="0" xfId="1" applyFont="1" applyFill="1"/>
    <xf numFmtId="0" fontId="45" fillId="2" borderId="14" xfId="0" applyFont="1" applyFill="1" applyBorder="1" applyAlignment="1">
      <alignment horizontal="center"/>
    </xf>
    <xf numFmtId="0" fontId="42" fillId="9" borderId="5" xfId="0" applyFont="1" applyFill="1" applyBorder="1" applyAlignment="1">
      <alignment horizontal="center"/>
    </xf>
    <xf numFmtId="0" fontId="42" fillId="9" borderId="6" xfId="0" applyFont="1" applyFill="1" applyBorder="1" applyAlignment="1">
      <alignment horizontal="left" indent="1"/>
    </xf>
    <xf numFmtId="9" fontId="42" fillId="9" borderId="21" xfId="1" applyFont="1" applyFill="1" applyBorder="1" applyAlignment="1">
      <alignment horizontal="center"/>
    </xf>
    <xf numFmtId="0" fontId="42" fillId="7" borderId="5" xfId="0" applyFont="1" applyFill="1" applyBorder="1" applyAlignment="1">
      <alignment horizontal="center"/>
    </xf>
    <xf numFmtId="0" fontId="42" fillId="7" borderId="6" xfId="0" applyFont="1" applyFill="1" applyBorder="1" applyAlignment="1">
      <alignment horizontal="left"/>
    </xf>
    <xf numFmtId="9" fontId="42" fillId="7" borderId="21" xfId="1" applyFont="1" applyFill="1" applyBorder="1" applyAlignment="1">
      <alignment horizontal="center"/>
    </xf>
    <xf numFmtId="0" fontId="11" fillId="2" borderId="14" xfId="0" applyFont="1" applyFill="1" applyBorder="1" applyAlignment="1">
      <alignment horizontal="center"/>
    </xf>
    <xf numFmtId="0" fontId="42" fillId="8" borderId="5" xfId="0" applyFont="1" applyFill="1" applyBorder="1" applyAlignment="1">
      <alignment horizontal="center"/>
    </xf>
    <xf numFmtId="0" fontId="42" fillId="8" borderId="6" xfId="0" applyFont="1" applyFill="1" applyBorder="1" applyAlignment="1">
      <alignment horizontal="left"/>
    </xf>
    <xf numFmtId="9" fontId="42" fillId="8" borderId="21" xfId="1" applyFont="1" applyFill="1" applyBorder="1" applyAlignment="1">
      <alignment horizontal="center"/>
    </xf>
    <xf numFmtId="0" fontId="43" fillId="2" borderId="0" xfId="0" applyFont="1" applyFill="1"/>
    <xf numFmtId="0" fontId="42" fillId="15" borderId="5" xfId="0" applyFont="1" applyFill="1" applyBorder="1" applyAlignment="1">
      <alignment horizontal="center"/>
    </xf>
    <xf numFmtId="0" fontId="42" fillId="15" borderId="6" xfId="0" applyFont="1" applyFill="1" applyBorder="1" applyAlignment="1">
      <alignment horizontal="left"/>
    </xf>
    <xf numFmtId="9" fontId="42" fillId="15" borderId="21" xfId="1" applyFont="1" applyFill="1" applyBorder="1" applyAlignment="1">
      <alignment horizontal="center"/>
    </xf>
    <xf numFmtId="0" fontId="42" fillId="12" borderId="5" xfId="0" applyFont="1" applyFill="1" applyBorder="1" applyAlignment="1">
      <alignment horizontal="center"/>
    </xf>
    <xf numFmtId="0" fontId="42" fillId="12" borderId="6" xfId="0" applyFont="1" applyFill="1" applyBorder="1" applyAlignment="1">
      <alignment horizontal="left"/>
    </xf>
    <xf numFmtId="9" fontId="42" fillId="12" borderId="21" xfId="1" applyFont="1" applyFill="1" applyBorder="1" applyAlignment="1">
      <alignment horizontal="center"/>
    </xf>
    <xf numFmtId="0" fontId="11" fillId="2" borderId="15" xfId="0" applyFont="1" applyFill="1" applyBorder="1" applyAlignment="1">
      <alignment horizontal="center"/>
    </xf>
    <xf numFmtId="0" fontId="40" fillId="2" borderId="16" xfId="0" applyFont="1" applyFill="1" applyBorder="1" applyAlignment="1">
      <alignment horizontal="left" indent="2"/>
    </xf>
    <xf numFmtId="9" fontId="40" fillId="0" borderId="18" xfId="1" applyFont="1" applyFill="1" applyBorder="1" applyAlignment="1">
      <alignment horizontal="center"/>
    </xf>
    <xf numFmtId="0" fontId="11" fillId="2" borderId="0" xfId="0" applyFont="1" applyFill="1" applyAlignment="1">
      <alignment horizontal="center"/>
    </xf>
    <xf numFmtId="0" fontId="11" fillId="0" borderId="0" xfId="0" applyFont="1" applyAlignment="1">
      <alignment horizontal="center"/>
    </xf>
    <xf numFmtId="0" fontId="41" fillId="17" borderId="40" xfId="0" applyFont="1" applyFill="1" applyBorder="1" applyAlignment="1">
      <alignment horizontal="center" vertical="center"/>
    </xf>
    <xf numFmtId="0" fontId="16" fillId="2" borderId="0" xfId="0" applyFont="1" applyFill="1"/>
    <xf numFmtId="0" fontId="3" fillId="0" borderId="41" xfId="0" applyFont="1" applyBorder="1" applyAlignment="1">
      <alignment horizontal="center" vertical="center" wrapText="1"/>
    </xf>
    <xf numFmtId="0" fontId="42" fillId="5" borderId="5" xfId="0" applyFont="1" applyFill="1" applyBorder="1" applyAlignment="1">
      <alignment horizontal="center"/>
    </xf>
    <xf numFmtId="0" fontId="42" fillId="5" borderId="6" xfId="0" applyFont="1" applyFill="1" applyBorder="1"/>
    <xf numFmtId="9" fontId="42" fillId="5" borderId="21" xfId="1" applyFont="1" applyFill="1" applyBorder="1" applyAlignment="1">
      <alignment horizontal="center"/>
    </xf>
    <xf numFmtId="0" fontId="49" fillId="2" borderId="0" xfId="0" applyFont="1" applyFill="1" applyAlignment="1">
      <alignment wrapText="1"/>
    </xf>
    <xf numFmtId="0" fontId="49" fillId="2" borderId="0" xfId="0" applyFont="1" applyFill="1"/>
    <xf numFmtId="0" fontId="50" fillId="6" borderId="6" xfId="0" applyFont="1" applyFill="1" applyBorder="1" applyAlignment="1">
      <alignment horizontal="center" vertical="center" wrapText="1"/>
    </xf>
    <xf numFmtId="0" fontId="3" fillId="0" borderId="43" xfId="0" applyFont="1" applyBorder="1" applyAlignment="1">
      <alignment horizontal="center" vertical="center" wrapText="1"/>
    </xf>
    <xf numFmtId="0" fontId="3" fillId="0" borderId="2" xfId="0" applyFont="1" applyBorder="1" applyAlignment="1">
      <alignment horizontal="center" vertical="center" wrapText="1"/>
    </xf>
    <xf numFmtId="0" fontId="0" fillId="2" borderId="43" xfId="0" applyFill="1" applyBorder="1" applyAlignment="1">
      <alignment wrapText="1"/>
    </xf>
    <xf numFmtId="0" fontId="0" fillId="2" borderId="44" xfId="0" applyFill="1" applyBorder="1" applyAlignment="1">
      <alignment wrapText="1"/>
    </xf>
    <xf numFmtId="0" fontId="0" fillId="2" borderId="45" xfId="0" applyFill="1" applyBorder="1" applyAlignment="1">
      <alignment wrapText="1"/>
    </xf>
    <xf numFmtId="0" fontId="52" fillId="2" borderId="0" xfId="0" applyFont="1" applyFill="1" applyAlignment="1">
      <alignment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3" fillId="0" borderId="5" xfId="0" applyFont="1" applyBorder="1" applyAlignment="1">
      <alignment vertical="center" wrapText="1"/>
    </xf>
    <xf numFmtId="0" fontId="3" fillId="0" borderId="2" xfId="0" applyFont="1" applyBorder="1" applyAlignment="1">
      <alignment vertical="center" wrapText="1"/>
    </xf>
    <xf numFmtId="0" fontId="9" fillId="2" borderId="0" xfId="0" applyFont="1" applyFill="1" applyAlignment="1">
      <alignment horizontal="center" vertical="center" wrapText="1"/>
    </xf>
    <xf numFmtId="0" fontId="10" fillId="2" borderId="0" xfId="0" applyFont="1" applyFill="1" applyAlignment="1">
      <alignment horizontal="center" vertical="center"/>
    </xf>
    <xf numFmtId="0" fontId="47" fillId="0" borderId="0" xfId="0" applyFont="1" applyAlignment="1">
      <alignment horizontal="left" vertical="center" wrapText="1"/>
    </xf>
    <xf numFmtId="0" fontId="3" fillId="0" borderId="0" xfId="0" applyFont="1" applyAlignment="1">
      <alignment horizontal="left" vertical="center" wrapText="1"/>
    </xf>
    <xf numFmtId="0" fontId="7" fillId="6" borderId="5"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53" fillId="2" borderId="0" xfId="0" applyFont="1" applyFill="1" applyAlignment="1">
      <alignment wrapText="1"/>
    </xf>
    <xf numFmtId="0" fontId="11" fillId="0" borderId="6" xfId="0" applyFont="1" applyBorder="1" applyAlignment="1">
      <alignment horizontal="left" vertical="center" wrapText="1"/>
    </xf>
    <xf numFmtId="0" fontId="3" fillId="0" borderId="6" xfId="0" applyFont="1" applyBorder="1" applyAlignment="1">
      <alignment horizontal="left" vertical="center" wrapText="1"/>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xf numFmtId="0" fontId="14" fillId="2" borderId="0" xfId="0" applyFont="1" applyFill="1" applyAlignment="1">
      <alignment horizontal="center" vertical="center"/>
    </xf>
    <xf numFmtId="0" fontId="7" fillId="5" borderId="5"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11" fillId="2" borderId="5"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0" borderId="5" xfId="0" applyFont="1" applyBorder="1" applyAlignment="1">
      <alignment vertical="center" wrapText="1"/>
    </xf>
    <xf numFmtId="0" fontId="11" fillId="0" borderId="6" xfId="0" applyFont="1" applyBorder="1" applyAlignment="1">
      <alignment vertical="center" wrapText="1"/>
    </xf>
    <xf numFmtId="0" fontId="11" fillId="0" borderId="2" xfId="0" applyFont="1" applyBorder="1" applyAlignment="1">
      <alignment vertical="center" wrapText="1"/>
    </xf>
    <xf numFmtId="0" fontId="54" fillId="2" borderId="0" xfId="0" applyFont="1" applyFill="1" applyAlignment="1">
      <alignment wrapText="1"/>
    </xf>
    <xf numFmtId="0" fontId="15" fillId="2" borderId="0" xfId="0" applyFont="1" applyFill="1" applyAlignment="1">
      <alignment horizontal="center" vertical="center"/>
    </xf>
    <xf numFmtId="0" fontId="7" fillId="9" borderId="5"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7" fillId="9" borderId="2" xfId="0" applyFont="1" applyFill="1" applyBorder="1" applyAlignment="1">
      <alignment horizontal="center" vertical="center" wrapText="1"/>
    </xf>
    <xf numFmtId="0" fontId="55" fillId="2" borderId="0" xfId="0" applyFont="1" applyFill="1" applyAlignment="1">
      <alignment wrapText="1"/>
    </xf>
    <xf numFmtId="0" fontId="11" fillId="2" borderId="5"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42" xfId="0" applyFont="1" applyFill="1" applyBorder="1" applyAlignment="1">
      <alignment horizontal="left" vertical="center" wrapText="1"/>
    </xf>
    <xf numFmtId="0" fontId="27" fillId="2" borderId="0" xfId="0" applyFont="1" applyFill="1" applyAlignment="1">
      <alignment horizontal="center" vertical="center"/>
    </xf>
    <xf numFmtId="0" fontId="7" fillId="7" borderId="5"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56" fillId="2" borderId="0" xfId="0" applyFont="1" applyFill="1" applyAlignment="1">
      <alignment wrapText="1"/>
    </xf>
    <xf numFmtId="0" fontId="17" fillId="2" borderId="0" xfId="0" applyFont="1" applyFill="1" applyAlignment="1">
      <alignment horizontal="center" vertical="center"/>
    </xf>
    <xf numFmtId="0" fontId="7" fillId="8" borderId="5"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57" fillId="2" borderId="0" xfId="0" applyFont="1" applyFill="1" applyAlignment="1">
      <alignment wrapText="1"/>
    </xf>
    <xf numFmtId="0" fontId="32" fillId="2" borderId="0" xfId="0" applyFont="1" applyFill="1" applyAlignment="1">
      <alignment horizontal="center" vertical="center"/>
    </xf>
    <xf numFmtId="0" fontId="7" fillId="15" borderId="5" xfId="0" applyFont="1" applyFill="1" applyBorder="1" applyAlignment="1">
      <alignment horizontal="center" vertical="center" wrapText="1"/>
    </xf>
    <xf numFmtId="0" fontId="7" fillId="15" borderId="1" xfId="0" applyFont="1" applyFill="1" applyBorder="1" applyAlignment="1">
      <alignment horizontal="center" vertical="center" wrapText="1"/>
    </xf>
    <xf numFmtId="0" fontId="7" fillId="15" borderId="2" xfId="0" applyFont="1" applyFill="1" applyBorder="1" applyAlignment="1">
      <alignment horizontal="center" vertical="center" wrapText="1"/>
    </xf>
    <xf numFmtId="0" fontId="58" fillId="2" borderId="0" xfId="0" applyFont="1" applyFill="1" applyAlignment="1">
      <alignment wrapText="1"/>
    </xf>
    <xf numFmtId="0" fontId="35" fillId="2" borderId="0" xfId="0" applyFont="1" applyFill="1" applyAlignment="1">
      <alignment horizontal="center" vertical="center"/>
    </xf>
    <xf numFmtId="0" fontId="7" fillId="12" borderId="5" xfId="0" applyFont="1" applyFill="1" applyBorder="1" applyAlignment="1">
      <alignment horizontal="center" vertical="center" wrapText="1"/>
    </xf>
    <xf numFmtId="0" fontId="7" fillId="12" borderId="1" xfId="0" applyFont="1" applyFill="1" applyBorder="1" applyAlignment="1">
      <alignment horizontal="center" vertical="center" wrapText="1"/>
    </xf>
    <xf numFmtId="0" fontId="7" fillId="12" borderId="2" xfId="0" applyFont="1" applyFill="1" applyBorder="1" applyAlignment="1">
      <alignment horizontal="center" vertical="center" wrapText="1"/>
    </xf>
    <xf numFmtId="0" fontId="6" fillId="12" borderId="5" xfId="0" applyFont="1" applyFill="1" applyBorder="1" applyAlignment="1">
      <alignment horizontal="center" vertical="center"/>
    </xf>
    <xf numFmtId="0" fontId="6" fillId="12" borderId="6" xfId="0" applyFont="1" applyFill="1" applyBorder="1" applyAlignment="1">
      <alignment horizontal="center" vertical="center"/>
    </xf>
    <xf numFmtId="0" fontId="6" fillId="12" borderId="2" xfId="0" applyFont="1" applyFill="1" applyBorder="1" applyAlignment="1">
      <alignment horizontal="center" vertical="center"/>
    </xf>
    <xf numFmtId="0" fontId="21" fillId="0" borderId="0" xfId="0" applyFont="1" applyAlignment="1">
      <alignment horizontal="center"/>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6" fillId="7" borderId="2" xfId="0" applyFont="1" applyFill="1" applyBorder="1" applyAlignment="1">
      <alignment horizontal="center" vertical="center"/>
    </xf>
    <xf numFmtId="0" fontId="6" fillId="9" borderId="5" xfId="0" applyFont="1" applyFill="1" applyBorder="1" applyAlignment="1">
      <alignment horizontal="center" vertical="center"/>
    </xf>
    <xf numFmtId="0" fontId="6" fillId="9" borderId="6" xfId="0" applyFont="1" applyFill="1" applyBorder="1" applyAlignment="1">
      <alignment horizontal="center" vertical="center"/>
    </xf>
    <xf numFmtId="0" fontId="6" fillId="9" borderId="2" xfId="0" applyFont="1" applyFill="1" applyBorder="1" applyAlignment="1">
      <alignment horizontal="center" vertical="center"/>
    </xf>
    <xf numFmtId="0" fontId="6" fillId="6" borderId="5" xfId="0" applyFont="1" applyFill="1" applyBorder="1" applyAlignment="1">
      <alignment horizontal="center" vertical="center"/>
    </xf>
    <xf numFmtId="0" fontId="6" fillId="6" borderId="6" xfId="0" applyFont="1" applyFill="1" applyBorder="1" applyAlignment="1">
      <alignment horizontal="center" vertical="center"/>
    </xf>
    <xf numFmtId="0" fontId="6" fillId="6" borderId="2" xfId="0" applyFont="1" applyFill="1" applyBorder="1" applyAlignment="1">
      <alignment horizontal="center" vertical="center"/>
    </xf>
    <xf numFmtId="0" fontId="6" fillId="10" borderId="5" xfId="0" applyFont="1" applyFill="1" applyBorder="1" applyAlignment="1">
      <alignment horizontal="center" vertical="center"/>
    </xf>
    <xf numFmtId="0" fontId="6" fillId="10" borderId="6" xfId="0" applyFont="1" applyFill="1" applyBorder="1" applyAlignment="1">
      <alignment horizontal="center" vertical="center"/>
    </xf>
    <xf numFmtId="0" fontId="6" fillId="10" borderId="2" xfId="0" applyFont="1" applyFill="1" applyBorder="1" applyAlignment="1">
      <alignment horizontal="center" vertical="center"/>
    </xf>
    <xf numFmtId="0" fontId="6" fillId="8" borderId="5" xfId="0" applyFont="1" applyFill="1" applyBorder="1" applyAlignment="1">
      <alignment horizontal="center" vertical="center"/>
    </xf>
    <xf numFmtId="0" fontId="6" fillId="8" borderId="6" xfId="0" applyFont="1" applyFill="1" applyBorder="1" applyAlignment="1">
      <alignment horizontal="center" vertical="center"/>
    </xf>
    <xf numFmtId="0" fontId="6" fillId="8" borderId="2" xfId="0" applyFont="1" applyFill="1" applyBorder="1" applyAlignment="1">
      <alignment horizontal="center" vertical="center"/>
    </xf>
    <xf numFmtId="0" fontId="1" fillId="2" borderId="29" xfId="0" applyFont="1" applyFill="1" applyBorder="1" applyAlignment="1">
      <alignment horizontal="center" wrapText="1"/>
    </xf>
    <xf numFmtId="0" fontId="1" fillId="2" borderId="7" xfId="0" applyFont="1" applyFill="1" applyBorder="1" applyAlignment="1">
      <alignment horizontal="center" wrapText="1"/>
    </xf>
    <xf numFmtId="1" fontId="1" fillId="2" borderId="29" xfId="0" applyNumberFormat="1" applyFont="1" applyFill="1" applyBorder="1" applyAlignment="1">
      <alignment horizontal="center" wrapText="1"/>
    </xf>
    <xf numFmtId="1" fontId="1" fillId="2" borderId="7" xfId="0" applyNumberFormat="1" applyFont="1" applyFill="1" applyBorder="1" applyAlignment="1">
      <alignment horizontal="center" wrapText="1"/>
    </xf>
    <xf numFmtId="0" fontId="1" fillId="2" borderId="30" xfId="0" applyFont="1" applyFill="1" applyBorder="1" applyAlignment="1">
      <alignment horizontal="center" wrapText="1"/>
    </xf>
    <xf numFmtId="0" fontId="6" fillId="5" borderId="5" xfId="0" applyFont="1" applyFill="1" applyBorder="1" applyAlignment="1">
      <alignment horizontal="center" vertical="center"/>
    </xf>
    <xf numFmtId="0" fontId="6" fillId="5" borderId="6" xfId="0" applyFont="1" applyFill="1" applyBorder="1" applyAlignment="1">
      <alignment horizontal="center" vertical="center"/>
    </xf>
    <xf numFmtId="0" fontId="6" fillId="5" borderId="2" xfId="0" applyFont="1" applyFill="1" applyBorder="1" applyAlignment="1">
      <alignment horizontal="center" vertical="center"/>
    </xf>
    <xf numFmtId="0" fontId="39" fillId="11" borderId="37" xfId="0" applyFont="1" applyFill="1" applyBorder="1" applyAlignment="1">
      <alignment horizontal="center"/>
    </xf>
    <xf numFmtId="0" fontId="39" fillId="11" borderId="38" xfId="0" applyFont="1" applyFill="1" applyBorder="1" applyAlignment="1">
      <alignment horizontal="center"/>
    </xf>
    <xf numFmtId="0" fontId="39" fillId="11" borderId="39" xfId="0" applyFont="1" applyFill="1" applyBorder="1" applyAlignment="1">
      <alignment horizontal="center"/>
    </xf>
    <xf numFmtId="0" fontId="38" fillId="16" borderId="35" xfId="0" applyFont="1" applyFill="1" applyBorder="1" applyAlignment="1">
      <alignment horizontal="center" wrapText="1"/>
    </xf>
    <xf numFmtId="0" fontId="38" fillId="16" borderId="19" xfId="0" applyFont="1" applyFill="1" applyBorder="1" applyAlignment="1">
      <alignment horizontal="center" wrapText="1"/>
    </xf>
    <xf numFmtId="0" fontId="38" fillId="16" borderId="36" xfId="0" applyFont="1" applyFill="1" applyBorder="1" applyAlignment="1">
      <alignment horizontal="center" wrapText="1"/>
    </xf>
    <xf numFmtId="0" fontId="3" fillId="13" borderId="35" xfId="0" applyFont="1" applyFill="1" applyBorder="1" applyAlignment="1">
      <alignment horizontal="center" vertical="center" wrapText="1"/>
    </xf>
    <xf numFmtId="0" fontId="3" fillId="13" borderId="19" xfId="0" applyFont="1" applyFill="1" applyBorder="1" applyAlignment="1">
      <alignment horizontal="center" vertical="center" wrapText="1"/>
    </xf>
    <xf numFmtId="0" fontId="3" fillId="13" borderId="36"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4F2270"/>
      <color rgb="FFA50021"/>
      <color rgb="FFE6AF00"/>
      <color rgb="FF663300"/>
      <color rgb="FF763B00"/>
      <color rgb="FFFFCC00"/>
      <color rgb="FFFF5050"/>
      <color rgb="FFFF5D5D"/>
      <color rgb="FFA20000"/>
      <color rgb="FF3617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63B00"/>
  </sheetPr>
  <dimension ref="A1:P59"/>
  <sheetViews>
    <sheetView tabSelected="1" zoomScale="90" zoomScaleNormal="90" workbookViewId="0">
      <pane ySplit="4" topLeftCell="A5" activePane="bottomLeft" state="frozen"/>
      <selection activeCell="A6" sqref="A6"/>
      <selection pane="bottomLeft" activeCell="B1" sqref="B1:F1"/>
    </sheetView>
  </sheetViews>
  <sheetFormatPr defaultColWidth="8.7265625" defaultRowHeight="14.5"/>
  <cols>
    <col min="1" max="1" width="16.7265625" customWidth="1"/>
    <col min="2" max="4" width="18.26953125" style="1" customWidth="1"/>
    <col min="5" max="5" width="25.7265625" style="1" customWidth="1"/>
    <col min="6" max="6" width="30.7265625" customWidth="1"/>
    <col min="7" max="7" width="16.7265625" customWidth="1"/>
    <col min="8" max="13" width="20.7265625" customWidth="1"/>
    <col min="18" max="18" width="12" bestFit="1" customWidth="1"/>
  </cols>
  <sheetData>
    <row r="1" spans="1:16" ht="42.75" customHeight="1">
      <c r="A1" s="2"/>
      <c r="B1" s="133" t="s">
        <v>0</v>
      </c>
      <c r="C1" s="133"/>
      <c r="D1" s="133"/>
      <c r="E1" s="133"/>
      <c r="F1" s="133"/>
      <c r="G1" s="2"/>
      <c r="H1" s="2"/>
      <c r="I1" s="2"/>
      <c r="J1" s="2"/>
      <c r="K1" s="2"/>
      <c r="L1" s="2"/>
      <c r="M1" s="2"/>
      <c r="N1" s="2"/>
      <c r="O1" s="2"/>
    </row>
    <row r="2" spans="1:16" ht="32.25" customHeight="1">
      <c r="A2" s="2"/>
      <c r="B2" s="134" t="s">
        <v>1</v>
      </c>
      <c r="C2" s="134"/>
      <c r="D2" s="134"/>
      <c r="E2" s="134"/>
      <c r="F2" s="134"/>
      <c r="G2" s="2"/>
      <c r="H2" s="2"/>
      <c r="I2" s="2"/>
      <c r="J2" s="2"/>
      <c r="K2" s="2"/>
      <c r="L2" s="2"/>
      <c r="M2" s="2"/>
      <c r="N2" s="2"/>
      <c r="O2" s="2"/>
      <c r="P2" s="2"/>
    </row>
    <row r="3" spans="1:16" ht="62.25" customHeight="1" thickBot="1">
      <c r="A3" s="2"/>
      <c r="B3" s="135" t="s">
        <v>2</v>
      </c>
      <c r="C3" s="136"/>
      <c r="D3" s="136"/>
      <c r="E3" s="136"/>
      <c r="F3" s="136"/>
      <c r="G3" s="2"/>
      <c r="H3" s="2"/>
      <c r="I3" s="2"/>
      <c r="J3" s="2"/>
      <c r="K3" s="2"/>
      <c r="L3" s="2"/>
      <c r="M3" s="2"/>
      <c r="N3" s="2"/>
      <c r="O3" s="2"/>
      <c r="P3" s="2"/>
    </row>
    <row r="4" spans="1:16" ht="58.4" customHeight="1" thickBot="1">
      <c r="A4" s="2"/>
      <c r="B4" s="137" t="s">
        <v>3</v>
      </c>
      <c r="C4" s="138"/>
      <c r="D4" s="122" t="s">
        <v>4</v>
      </c>
      <c r="E4" s="137" t="s">
        <v>5</v>
      </c>
      <c r="F4" s="139"/>
      <c r="G4" s="2"/>
      <c r="H4" s="2"/>
      <c r="I4" s="2"/>
      <c r="J4" s="2"/>
      <c r="K4" s="2"/>
      <c r="L4" s="2"/>
      <c r="M4" s="2"/>
      <c r="N4" s="2"/>
      <c r="O4" s="2"/>
      <c r="P4" s="2"/>
    </row>
    <row r="5" spans="1:16" ht="21.5" thickBot="1">
      <c r="A5" s="2"/>
      <c r="B5" s="14" t="s">
        <v>6</v>
      </c>
      <c r="C5" s="4"/>
      <c r="D5" s="3"/>
      <c r="E5" s="3"/>
      <c r="F5" s="2"/>
      <c r="G5" s="2"/>
      <c r="H5" s="2"/>
      <c r="I5" s="2"/>
      <c r="J5" s="2"/>
      <c r="K5" s="2"/>
      <c r="L5" s="2"/>
      <c r="M5" s="2"/>
      <c r="N5" s="2"/>
      <c r="O5" s="2"/>
      <c r="P5" s="2"/>
    </row>
    <row r="6" spans="1:16" ht="61.5" customHeight="1">
      <c r="A6" s="2"/>
      <c r="B6" s="129" t="s">
        <v>7</v>
      </c>
      <c r="C6" s="130"/>
      <c r="D6" s="78"/>
      <c r="E6" s="131"/>
      <c r="F6" s="132"/>
      <c r="G6" s="2"/>
      <c r="H6" s="2"/>
      <c r="I6" s="2"/>
      <c r="J6" s="2"/>
      <c r="K6" s="2"/>
      <c r="L6" s="2"/>
      <c r="M6" s="2"/>
      <c r="N6" s="2"/>
      <c r="O6" s="2"/>
      <c r="P6" s="2"/>
    </row>
    <row r="7" spans="1:16" ht="68.25" customHeight="1">
      <c r="A7" s="2"/>
      <c r="B7" s="129" t="s">
        <v>8</v>
      </c>
      <c r="C7" s="130"/>
      <c r="D7" s="27"/>
      <c r="E7" s="131"/>
      <c r="F7" s="132"/>
      <c r="G7" s="2"/>
      <c r="H7" s="2"/>
      <c r="I7" s="2"/>
      <c r="J7" s="2"/>
      <c r="K7" s="2"/>
      <c r="L7" s="2"/>
      <c r="M7" s="2"/>
      <c r="N7" s="2"/>
      <c r="O7" s="2"/>
      <c r="P7" s="2"/>
    </row>
    <row r="8" spans="1:16" ht="85.5" customHeight="1">
      <c r="A8" s="2"/>
      <c r="B8" s="129" t="s">
        <v>9</v>
      </c>
      <c r="C8" s="130"/>
      <c r="D8" s="27"/>
      <c r="E8" s="131"/>
      <c r="F8" s="132"/>
      <c r="G8" s="2"/>
      <c r="H8" s="2"/>
      <c r="I8" s="2"/>
      <c r="J8" s="2"/>
      <c r="K8" s="2"/>
      <c r="L8" s="2"/>
      <c r="M8" s="2"/>
      <c r="N8" s="2"/>
      <c r="O8" s="2"/>
      <c r="P8" s="2"/>
    </row>
    <row r="9" spans="1:16" ht="56.25" customHeight="1" thickBot="1">
      <c r="A9" s="2"/>
      <c r="B9" s="129" t="s">
        <v>10</v>
      </c>
      <c r="C9" s="130"/>
      <c r="D9" s="27"/>
      <c r="E9" s="131"/>
      <c r="F9" s="132"/>
      <c r="G9" s="2"/>
      <c r="H9" s="2"/>
      <c r="I9" s="2"/>
      <c r="J9" s="2"/>
      <c r="K9" s="2"/>
      <c r="L9" s="2"/>
      <c r="M9" s="2"/>
      <c r="N9" s="2"/>
      <c r="O9" s="2"/>
      <c r="P9" s="2"/>
    </row>
    <row r="10" spans="1:16" ht="60" customHeight="1" thickBot="1">
      <c r="A10" s="2"/>
      <c r="B10" s="129" t="s">
        <v>11</v>
      </c>
      <c r="C10" s="130"/>
      <c r="D10" s="27"/>
      <c r="E10" s="131"/>
      <c r="F10" s="132"/>
      <c r="G10" s="2"/>
      <c r="H10" s="2"/>
      <c r="I10" s="2"/>
      <c r="J10" s="2"/>
      <c r="K10" s="2"/>
      <c r="L10" s="2"/>
      <c r="M10" s="2"/>
      <c r="N10" s="2"/>
      <c r="O10" s="2"/>
      <c r="P10" s="2"/>
    </row>
    <row r="11" spans="1:16" ht="74.25" customHeight="1" thickBot="1">
      <c r="A11" s="2"/>
      <c r="B11" s="129" t="s">
        <v>12</v>
      </c>
      <c r="C11" s="130"/>
      <c r="D11" s="27"/>
      <c r="E11" s="131"/>
      <c r="F11" s="132"/>
      <c r="G11" s="2"/>
      <c r="H11" s="2"/>
      <c r="I11" s="2"/>
      <c r="J11" s="2"/>
      <c r="K11" s="2"/>
      <c r="L11" s="2"/>
      <c r="M11" s="2"/>
      <c r="N11" s="2"/>
      <c r="O11" s="2"/>
      <c r="P11" s="2"/>
    </row>
    <row r="12" spans="1:16" ht="65.25" customHeight="1" thickBot="1">
      <c r="A12" s="2"/>
      <c r="B12" s="129" t="s">
        <v>13</v>
      </c>
      <c r="C12" s="130"/>
      <c r="D12" s="27"/>
      <c r="E12" s="131"/>
      <c r="F12" s="132"/>
      <c r="G12" s="2"/>
      <c r="H12" s="2"/>
      <c r="I12" s="2"/>
      <c r="J12" s="2"/>
      <c r="K12" s="2"/>
      <c r="L12" s="2"/>
      <c r="M12" s="2"/>
      <c r="N12" s="2"/>
      <c r="O12" s="2"/>
      <c r="P12" s="2"/>
    </row>
    <row r="13" spans="1:16" ht="85.5" customHeight="1" thickBot="1">
      <c r="A13" s="2"/>
      <c r="B13" s="129" t="s">
        <v>14</v>
      </c>
      <c r="C13" s="130"/>
      <c r="D13" s="27"/>
      <c r="E13" s="131"/>
      <c r="F13" s="132"/>
      <c r="G13" s="2"/>
      <c r="H13" s="2"/>
      <c r="I13" s="2"/>
      <c r="J13" s="2"/>
      <c r="K13" s="2"/>
      <c r="L13" s="2"/>
      <c r="M13" s="2"/>
      <c r="N13" s="2"/>
      <c r="O13" s="2"/>
      <c r="P13" s="2"/>
    </row>
    <row r="14" spans="1:16" ht="102" customHeight="1" thickBot="1">
      <c r="A14" s="2"/>
      <c r="B14" s="129" t="s">
        <v>15</v>
      </c>
      <c r="C14" s="130"/>
      <c r="D14" s="27"/>
      <c r="E14" s="131"/>
      <c r="F14" s="132"/>
      <c r="G14" s="2"/>
      <c r="H14" s="2"/>
      <c r="I14" s="2"/>
      <c r="J14" s="2"/>
      <c r="K14" s="2"/>
      <c r="L14" s="2"/>
      <c r="M14" s="2"/>
      <c r="N14" s="2"/>
      <c r="O14" s="2"/>
      <c r="P14" s="2"/>
    </row>
    <row r="15" spans="1:16" ht="80.25" customHeight="1" thickBot="1">
      <c r="A15" s="2"/>
      <c r="B15" s="129" t="s">
        <v>16</v>
      </c>
      <c r="C15" s="130"/>
      <c r="D15" s="27"/>
      <c r="E15" s="131"/>
      <c r="F15" s="132"/>
      <c r="G15" s="2"/>
      <c r="H15" s="2"/>
      <c r="I15" s="2"/>
      <c r="J15" s="2"/>
      <c r="K15" s="2"/>
      <c r="L15" s="2"/>
      <c r="M15" s="2"/>
      <c r="N15" s="2"/>
      <c r="O15" s="2"/>
      <c r="P15" s="2"/>
    </row>
    <row r="16" spans="1:16" ht="72" customHeight="1" thickBot="1">
      <c r="A16" s="2"/>
      <c r="B16" s="129" t="s">
        <v>17</v>
      </c>
      <c r="C16" s="130"/>
      <c r="D16" s="27"/>
      <c r="E16" s="131"/>
      <c r="F16" s="132"/>
      <c r="G16" s="2"/>
      <c r="H16" s="2"/>
      <c r="I16" s="2"/>
      <c r="J16" s="2"/>
      <c r="K16" s="2"/>
      <c r="L16" s="2"/>
      <c r="M16" s="2"/>
      <c r="N16" s="2"/>
      <c r="O16" s="2"/>
      <c r="P16" s="2"/>
    </row>
    <row r="17" spans="1:16">
      <c r="A17" s="2"/>
      <c r="B17" s="120"/>
      <c r="C17" s="3"/>
      <c r="D17" s="3"/>
      <c r="E17" s="3"/>
      <c r="F17" s="2"/>
      <c r="G17" s="2"/>
      <c r="H17" s="2"/>
      <c r="I17" s="2"/>
      <c r="J17" s="2"/>
      <c r="K17" s="2"/>
      <c r="L17" s="2"/>
      <c r="M17" s="2"/>
      <c r="N17" s="2"/>
      <c r="O17" s="2"/>
      <c r="P17" s="2"/>
    </row>
    <row r="18" spans="1:16" ht="31.5" customHeight="1">
      <c r="A18" s="2"/>
      <c r="B18" s="128" t="s">
        <v>18</v>
      </c>
      <c r="C18" s="128"/>
      <c r="D18" s="3"/>
      <c r="E18" s="3"/>
      <c r="F18" s="2"/>
      <c r="G18" s="2"/>
      <c r="H18" s="2"/>
      <c r="I18" s="2"/>
      <c r="J18" s="2"/>
      <c r="K18" s="2"/>
      <c r="L18" s="2"/>
      <c r="M18" s="2"/>
      <c r="N18" s="2"/>
      <c r="O18" s="2"/>
      <c r="P18" s="2"/>
    </row>
    <row r="19" spans="1:16">
      <c r="A19" s="2"/>
      <c r="B19" s="125"/>
      <c r="C19" s="126"/>
      <c r="D19" s="123"/>
      <c r="E19" s="127"/>
      <c r="F19" s="125"/>
      <c r="G19" s="2"/>
      <c r="H19" s="2"/>
      <c r="I19" s="2"/>
      <c r="J19" s="2"/>
      <c r="K19" s="2"/>
      <c r="L19" s="2"/>
      <c r="M19" s="2"/>
      <c r="N19" s="2"/>
      <c r="O19" s="2"/>
      <c r="P19" s="2"/>
    </row>
    <row r="20" spans="1:16">
      <c r="A20" s="2"/>
      <c r="B20" s="125"/>
      <c r="C20" s="126"/>
      <c r="D20" s="123"/>
      <c r="E20" s="127"/>
      <c r="F20" s="125"/>
      <c r="G20" s="2"/>
      <c r="H20" s="2"/>
      <c r="I20" s="2"/>
      <c r="J20" s="2"/>
      <c r="K20" s="2"/>
      <c r="L20" s="2"/>
      <c r="M20" s="2"/>
      <c r="N20" s="2"/>
      <c r="O20" s="2"/>
      <c r="P20" s="2"/>
    </row>
    <row r="21" spans="1:16">
      <c r="A21" s="2"/>
      <c r="B21" s="125"/>
      <c r="C21" s="126"/>
      <c r="D21" s="123"/>
      <c r="E21" s="127"/>
      <c r="F21" s="125"/>
      <c r="G21" s="2"/>
      <c r="H21" s="2"/>
      <c r="I21" s="2"/>
      <c r="J21" s="2"/>
      <c r="K21" s="2"/>
      <c r="L21" s="2"/>
      <c r="M21" s="2"/>
      <c r="N21" s="2"/>
      <c r="O21" s="2"/>
      <c r="P21" s="2"/>
    </row>
    <row r="22" spans="1:16">
      <c r="A22" s="2"/>
      <c r="B22" s="125"/>
      <c r="C22" s="126"/>
      <c r="D22" s="123"/>
      <c r="E22" s="127"/>
      <c r="F22" s="125"/>
      <c r="G22" s="2"/>
      <c r="H22" s="2"/>
      <c r="I22" s="2"/>
      <c r="J22" s="2"/>
      <c r="K22" s="2"/>
      <c r="L22" s="2"/>
      <c r="M22" s="2"/>
      <c r="N22" s="2"/>
      <c r="O22" s="2"/>
      <c r="P22" s="2"/>
    </row>
    <row r="23" spans="1:16">
      <c r="A23" s="2"/>
      <c r="B23" s="125"/>
      <c r="C23" s="126"/>
      <c r="D23" s="123"/>
      <c r="E23" s="127"/>
      <c r="F23" s="125"/>
      <c r="G23" s="2"/>
      <c r="H23" s="2"/>
      <c r="I23" s="2"/>
      <c r="J23" s="2"/>
      <c r="K23" s="2"/>
      <c r="L23" s="2"/>
      <c r="M23" s="2"/>
      <c r="N23" s="2"/>
      <c r="O23" s="2"/>
      <c r="P23" s="2"/>
    </row>
    <row r="24" spans="1:16">
      <c r="A24" s="2"/>
      <c r="B24" s="125"/>
      <c r="C24" s="126"/>
      <c r="D24" s="123"/>
      <c r="E24" s="127"/>
      <c r="F24" s="125"/>
      <c r="G24" s="2"/>
      <c r="H24" s="2"/>
      <c r="I24" s="2"/>
      <c r="J24" s="2"/>
      <c r="K24" s="2"/>
      <c r="L24" s="2"/>
      <c r="M24" s="2"/>
      <c r="N24" s="2"/>
      <c r="O24" s="2"/>
      <c r="P24" s="2"/>
    </row>
    <row r="25" spans="1:16">
      <c r="A25" s="2"/>
      <c r="B25" s="3"/>
      <c r="C25" s="3"/>
      <c r="D25" s="3"/>
      <c r="E25" s="3"/>
      <c r="F25" s="2"/>
      <c r="G25" s="2"/>
      <c r="H25" s="2"/>
      <c r="I25" s="2"/>
      <c r="J25" s="2"/>
      <c r="K25" s="2"/>
      <c r="L25" s="2"/>
      <c r="M25" s="2"/>
      <c r="N25" s="2"/>
      <c r="O25" s="2"/>
      <c r="P25" s="2"/>
    </row>
    <row r="26" spans="1:16">
      <c r="A26" s="2"/>
      <c r="B26" s="3"/>
      <c r="C26" s="3"/>
      <c r="D26" s="3"/>
      <c r="E26" s="3"/>
      <c r="F26" s="2"/>
      <c r="G26" s="2"/>
      <c r="H26" s="2"/>
      <c r="I26" s="2"/>
      <c r="J26" s="2"/>
      <c r="K26" s="2"/>
      <c r="L26" s="2"/>
      <c r="M26" s="2"/>
      <c r="N26" s="2"/>
      <c r="O26" s="2"/>
      <c r="P26" s="2"/>
    </row>
    <row r="27" spans="1:16">
      <c r="A27" s="2"/>
      <c r="B27" s="3"/>
      <c r="C27" s="3"/>
      <c r="D27" s="3"/>
      <c r="E27" s="3"/>
      <c r="F27" s="2"/>
      <c r="G27" s="2"/>
      <c r="H27" s="2"/>
      <c r="I27" s="2"/>
      <c r="J27" s="2"/>
      <c r="K27" s="2"/>
      <c r="L27" s="2"/>
      <c r="M27" s="2"/>
      <c r="N27" s="2"/>
      <c r="O27" s="2"/>
      <c r="P27" s="2"/>
    </row>
    <row r="28" spans="1:16">
      <c r="A28" s="2"/>
      <c r="B28" s="3"/>
      <c r="C28" s="3"/>
      <c r="D28" s="3"/>
      <c r="E28" s="3"/>
      <c r="F28" s="2"/>
      <c r="G28" s="2"/>
      <c r="H28" s="2"/>
      <c r="I28" s="2"/>
      <c r="J28" s="2"/>
      <c r="K28" s="2"/>
      <c r="L28" s="2"/>
      <c r="M28" s="2"/>
      <c r="N28" s="2"/>
      <c r="O28" s="2"/>
      <c r="P28" s="2"/>
    </row>
    <row r="29" spans="1:16">
      <c r="A29" s="2"/>
      <c r="B29" s="3"/>
      <c r="C29" s="3"/>
      <c r="D29" s="3"/>
      <c r="E29" s="3"/>
      <c r="F29" s="2"/>
      <c r="G29" s="2"/>
      <c r="H29" s="2"/>
      <c r="I29" s="2"/>
      <c r="J29" s="2"/>
      <c r="K29" s="2"/>
      <c r="L29" s="2"/>
      <c r="M29" s="2"/>
      <c r="N29" s="2"/>
      <c r="O29" s="2"/>
      <c r="P29" s="2"/>
    </row>
    <row r="30" spans="1:16">
      <c r="A30" s="2"/>
      <c r="B30" s="3"/>
      <c r="C30" s="3"/>
      <c r="D30" s="3"/>
      <c r="E30" s="3"/>
      <c r="F30" s="2"/>
      <c r="G30" s="2"/>
      <c r="H30" s="2"/>
      <c r="I30" s="2"/>
      <c r="J30" s="2"/>
      <c r="K30" s="2"/>
      <c r="L30" s="2"/>
      <c r="M30" s="2"/>
      <c r="N30" s="2"/>
      <c r="O30" s="2"/>
      <c r="P30" s="2"/>
    </row>
    <row r="31" spans="1:16">
      <c r="A31" s="2"/>
      <c r="B31" s="3"/>
      <c r="C31" s="3"/>
      <c r="D31" s="3"/>
      <c r="E31" s="3"/>
      <c r="F31" s="2"/>
      <c r="G31" s="2"/>
      <c r="H31" s="2"/>
      <c r="I31" s="2"/>
      <c r="J31" s="2"/>
      <c r="K31" s="2"/>
      <c r="L31" s="2"/>
      <c r="M31" s="2"/>
      <c r="N31" s="2"/>
      <c r="O31" s="2"/>
      <c r="P31" s="2"/>
    </row>
    <row r="32" spans="1:16">
      <c r="A32" s="2"/>
      <c r="B32" s="3"/>
      <c r="C32" s="3"/>
      <c r="D32" s="3"/>
      <c r="E32" s="3"/>
      <c r="F32" s="2"/>
      <c r="G32" s="2"/>
      <c r="H32" s="2"/>
      <c r="I32" s="2"/>
      <c r="J32" s="2"/>
      <c r="K32" s="2"/>
      <c r="L32" s="2"/>
      <c r="M32" s="2"/>
      <c r="N32" s="2"/>
      <c r="O32" s="2"/>
      <c r="P32" s="2"/>
    </row>
    <row r="33" spans="1:16">
      <c r="A33" s="2"/>
      <c r="B33" s="3"/>
      <c r="C33" s="3"/>
      <c r="D33" s="3"/>
      <c r="E33" s="3"/>
      <c r="F33" s="2"/>
      <c r="G33" s="2"/>
      <c r="H33" s="2"/>
      <c r="I33" s="2"/>
      <c r="J33" s="2"/>
      <c r="K33" s="2"/>
      <c r="L33" s="2"/>
      <c r="M33" s="2"/>
      <c r="N33" s="2"/>
      <c r="O33" s="2"/>
      <c r="P33" s="2"/>
    </row>
    <row r="34" spans="1:16">
      <c r="A34" s="2"/>
      <c r="B34" s="3"/>
      <c r="C34" s="3"/>
      <c r="D34" s="3"/>
      <c r="E34" s="3"/>
      <c r="F34" s="2"/>
      <c r="G34" s="2"/>
      <c r="H34" s="2"/>
      <c r="I34" s="2"/>
      <c r="J34" s="2"/>
      <c r="K34" s="2"/>
      <c r="L34" s="2"/>
      <c r="M34" s="2"/>
      <c r="N34" s="2"/>
      <c r="O34" s="2"/>
      <c r="P34" s="2"/>
    </row>
    <row r="35" spans="1:16">
      <c r="A35" s="2"/>
      <c r="B35" s="3"/>
      <c r="C35" s="3"/>
      <c r="D35" s="3"/>
      <c r="E35" s="3"/>
      <c r="F35" s="2"/>
      <c r="G35" s="2"/>
      <c r="H35" s="2"/>
      <c r="I35" s="2"/>
      <c r="J35" s="2"/>
      <c r="K35" s="2"/>
      <c r="L35" s="2"/>
      <c r="M35" s="2"/>
      <c r="N35" s="2"/>
      <c r="O35" s="2"/>
      <c r="P35" s="2"/>
    </row>
    <row r="36" spans="1:16">
      <c r="A36" s="2"/>
      <c r="B36" s="3"/>
      <c r="C36" s="3"/>
      <c r="D36" s="3"/>
      <c r="E36" s="3"/>
      <c r="F36" s="2"/>
      <c r="G36" s="2"/>
      <c r="H36" s="2"/>
      <c r="I36" s="2"/>
      <c r="J36" s="2"/>
      <c r="K36" s="2"/>
      <c r="L36" s="2"/>
      <c r="M36" s="2"/>
      <c r="N36" s="2"/>
      <c r="O36" s="2"/>
      <c r="P36" s="2"/>
    </row>
    <row r="37" spans="1:16">
      <c r="A37" s="2"/>
      <c r="B37" s="3"/>
      <c r="C37" s="3"/>
      <c r="D37" s="3"/>
      <c r="E37" s="3"/>
      <c r="F37" s="2"/>
      <c r="G37" s="2"/>
      <c r="H37" s="2"/>
      <c r="I37" s="2"/>
      <c r="J37" s="2"/>
      <c r="K37" s="2"/>
      <c r="L37" s="2"/>
      <c r="M37" s="2"/>
      <c r="N37" s="2"/>
      <c r="O37" s="2"/>
      <c r="P37" s="2"/>
    </row>
    <row r="38" spans="1:16">
      <c r="A38" s="2"/>
      <c r="B38" s="3"/>
      <c r="C38" s="3"/>
      <c r="D38" s="3"/>
      <c r="E38" s="3"/>
      <c r="F38" s="2"/>
      <c r="G38" s="2"/>
      <c r="H38" s="2"/>
      <c r="I38" s="2"/>
      <c r="J38" s="2"/>
      <c r="K38" s="2"/>
      <c r="L38" s="2"/>
      <c r="M38" s="2"/>
      <c r="N38" s="2"/>
      <c r="O38" s="2"/>
      <c r="P38" s="2"/>
    </row>
    <row r="39" spans="1:16">
      <c r="A39" s="2"/>
      <c r="B39" s="3"/>
      <c r="C39" s="3"/>
      <c r="D39" s="3"/>
      <c r="E39" s="3"/>
      <c r="F39" s="2"/>
      <c r="G39" s="2"/>
      <c r="H39" s="2"/>
      <c r="I39" s="2"/>
      <c r="J39" s="2"/>
      <c r="K39" s="2"/>
      <c r="L39" s="2"/>
      <c r="M39" s="2"/>
      <c r="N39" s="2"/>
      <c r="O39" s="2"/>
      <c r="P39" s="2"/>
    </row>
    <row r="40" spans="1:16">
      <c r="A40" s="2"/>
      <c r="B40" s="3"/>
      <c r="C40" s="3"/>
      <c r="D40" s="3"/>
      <c r="E40" s="3"/>
      <c r="F40" s="2"/>
      <c r="G40" s="2"/>
      <c r="H40" s="2"/>
      <c r="I40" s="2"/>
      <c r="J40" s="2"/>
      <c r="K40" s="2"/>
      <c r="L40" s="2"/>
      <c r="M40" s="2"/>
      <c r="N40" s="2"/>
      <c r="O40" s="2"/>
      <c r="P40" s="2"/>
    </row>
    <row r="41" spans="1:16">
      <c r="A41" s="2"/>
      <c r="B41" s="3"/>
      <c r="C41" s="3"/>
      <c r="D41" s="3"/>
      <c r="E41" s="3"/>
      <c r="F41" s="2"/>
      <c r="G41" s="2"/>
      <c r="H41" s="2"/>
      <c r="I41" s="2"/>
      <c r="J41" s="2"/>
      <c r="K41" s="2"/>
      <c r="L41" s="2"/>
      <c r="M41" s="2"/>
      <c r="N41" s="2"/>
      <c r="O41" s="2"/>
      <c r="P41" s="2"/>
    </row>
    <row r="42" spans="1:16">
      <c r="A42" s="2"/>
      <c r="B42" s="3"/>
      <c r="C42" s="3"/>
      <c r="D42" s="3"/>
      <c r="E42" s="3"/>
      <c r="F42" s="2"/>
      <c r="G42" s="2"/>
      <c r="H42" s="2"/>
      <c r="I42" s="2"/>
      <c r="J42" s="2"/>
      <c r="K42" s="2"/>
      <c r="L42" s="2"/>
      <c r="M42" s="2"/>
      <c r="N42" s="2"/>
      <c r="O42" s="2"/>
      <c r="P42" s="2"/>
    </row>
    <row r="43" spans="1:16">
      <c r="A43" s="2"/>
      <c r="B43" s="3"/>
      <c r="C43" s="3"/>
      <c r="D43" s="3"/>
      <c r="E43" s="3"/>
      <c r="F43" s="2"/>
      <c r="G43" s="2"/>
      <c r="H43" s="2"/>
      <c r="I43" s="2"/>
      <c r="J43" s="2"/>
      <c r="K43" s="2"/>
      <c r="L43" s="2"/>
      <c r="M43" s="2"/>
      <c r="N43" s="2"/>
      <c r="O43" s="2"/>
      <c r="P43" s="2"/>
    </row>
    <row r="44" spans="1:16">
      <c r="A44" s="2"/>
      <c r="B44" s="3"/>
      <c r="C44" s="3"/>
      <c r="D44" s="3"/>
      <c r="E44" s="3"/>
      <c r="F44" s="2"/>
      <c r="G44" s="2"/>
      <c r="H44" s="2"/>
      <c r="I44" s="2"/>
      <c r="J44" s="2"/>
      <c r="K44" s="2"/>
      <c r="L44" s="2"/>
      <c r="M44" s="2"/>
      <c r="N44" s="2"/>
      <c r="O44" s="2"/>
      <c r="P44" s="2"/>
    </row>
    <row r="45" spans="1:16">
      <c r="A45" s="2"/>
      <c r="B45" s="3"/>
      <c r="C45" s="3"/>
      <c r="D45" s="3"/>
      <c r="E45" s="3"/>
      <c r="F45" s="2"/>
      <c r="G45" s="2"/>
      <c r="H45" s="2"/>
      <c r="I45" s="2"/>
      <c r="J45" s="2"/>
      <c r="K45" s="2"/>
      <c r="L45" s="2"/>
      <c r="M45" s="2"/>
      <c r="N45" s="2"/>
      <c r="O45" s="2"/>
      <c r="P45" s="2"/>
    </row>
    <row r="46" spans="1:16">
      <c r="A46" s="2"/>
      <c r="B46" s="3"/>
      <c r="C46" s="3"/>
      <c r="D46" s="3"/>
      <c r="E46" s="3"/>
      <c r="F46" s="2"/>
      <c r="G46" s="2"/>
      <c r="H46" s="2"/>
      <c r="I46" s="2"/>
      <c r="J46" s="2"/>
      <c r="K46" s="2"/>
      <c r="L46" s="2"/>
      <c r="M46" s="2"/>
      <c r="N46" s="2"/>
      <c r="O46" s="2"/>
      <c r="P46" s="2"/>
    </row>
    <row r="47" spans="1:16">
      <c r="A47" s="2"/>
      <c r="B47" s="3"/>
      <c r="C47" s="3"/>
      <c r="D47" s="3"/>
      <c r="E47" s="3"/>
      <c r="F47" s="2"/>
      <c r="G47" s="2"/>
      <c r="H47" s="2"/>
      <c r="I47" s="2"/>
      <c r="J47" s="2"/>
      <c r="K47" s="2"/>
      <c r="L47" s="2"/>
      <c r="M47" s="2"/>
      <c r="N47" s="2"/>
      <c r="O47" s="2"/>
      <c r="P47" s="2"/>
    </row>
    <row r="48" spans="1:16">
      <c r="A48" s="2"/>
      <c r="B48" s="3"/>
      <c r="C48" s="3"/>
      <c r="D48" s="3"/>
      <c r="E48" s="3"/>
      <c r="F48" s="2"/>
      <c r="G48" s="2"/>
      <c r="H48" s="2"/>
      <c r="I48" s="2"/>
      <c r="J48" s="2"/>
      <c r="K48" s="2"/>
      <c r="L48" s="2"/>
      <c r="M48" s="2"/>
      <c r="N48" s="2"/>
      <c r="O48" s="2"/>
      <c r="P48" s="2"/>
    </row>
    <row r="49" spans="1:16">
      <c r="A49" s="2"/>
      <c r="B49" s="3"/>
      <c r="C49" s="3"/>
      <c r="D49" s="3"/>
      <c r="E49" s="3"/>
      <c r="F49" s="2"/>
      <c r="G49" s="2"/>
      <c r="H49" s="2"/>
      <c r="I49" s="2"/>
      <c r="J49" s="2"/>
      <c r="K49" s="2"/>
      <c r="L49" s="2"/>
      <c r="M49" s="2"/>
      <c r="N49" s="2"/>
      <c r="O49" s="2"/>
      <c r="P49" s="2"/>
    </row>
    <row r="50" spans="1:16">
      <c r="A50" s="2"/>
      <c r="B50" s="3"/>
      <c r="C50" s="3"/>
      <c r="D50" s="3"/>
      <c r="E50" s="3"/>
      <c r="F50" s="2"/>
      <c r="G50" s="2"/>
      <c r="H50" s="2"/>
      <c r="I50" s="2"/>
      <c r="J50" s="2"/>
      <c r="K50" s="2"/>
      <c r="L50" s="2"/>
      <c r="M50" s="2"/>
      <c r="N50" s="2"/>
      <c r="O50" s="2"/>
      <c r="P50" s="2"/>
    </row>
    <row r="51" spans="1:16">
      <c r="A51" s="2"/>
      <c r="B51" s="3"/>
      <c r="C51" s="3"/>
      <c r="D51" s="3"/>
      <c r="E51" s="3"/>
      <c r="F51" s="2"/>
      <c r="G51" s="2"/>
      <c r="H51" s="2"/>
      <c r="I51" s="2"/>
      <c r="J51" s="2"/>
      <c r="K51" s="2"/>
      <c r="L51" s="2"/>
      <c r="M51" s="2"/>
      <c r="N51" s="2"/>
      <c r="O51" s="2"/>
      <c r="P51" s="2"/>
    </row>
    <row r="52" spans="1:16">
      <c r="A52" s="2"/>
      <c r="B52" s="3"/>
      <c r="C52" s="3"/>
      <c r="D52" s="3"/>
      <c r="E52" s="3"/>
      <c r="F52" s="2"/>
      <c r="G52" s="2"/>
      <c r="H52" s="2"/>
      <c r="I52" s="2"/>
      <c r="J52" s="2"/>
      <c r="K52" s="2"/>
      <c r="L52" s="2"/>
      <c r="M52" s="2"/>
      <c r="N52" s="2"/>
      <c r="O52" s="2"/>
      <c r="P52" s="2"/>
    </row>
    <row r="53" spans="1:16">
      <c r="A53" s="2"/>
      <c r="B53" s="3"/>
      <c r="C53" s="3"/>
      <c r="D53" s="3"/>
      <c r="E53" s="3"/>
      <c r="F53" s="2"/>
      <c r="G53" s="2"/>
      <c r="H53" s="2"/>
      <c r="I53" s="2"/>
      <c r="J53" s="2"/>
      <c r="K53" s="2"/>
      <c r="L53" s="2"/>
      <c r="M53" s="2"/>
      <c r="N53" s="2"/>
      <c r="O53" s="2"/>
      <c r="P53" s="2"/>
    </row>
    <row r="54" spans="1:16">
      <c r="A54" s="2"/>
      <c r="B54" s="3"/>
      <c r="C54" s="3"/>
      <c r="D54" s="3"/>
      <c r="E54" s="3"/>
      <c r="F54" s="2"/>
      <c r="G54" s="2"/>
      <c r="H54" s="2"/>
      <c r="I54" s="2"/>
      <c r="J54" s="2"/>
      <c r="K54" s="2"/>
      <c r="L54" s="2"/>
      <c r="M54" s="2"/>
      <c r="N54" s="2"/>
      <c r="O54" s="2"/>
      <c r="P54" s="2"/>
    </row>
    <row r="55" spans="1:16">
      <c r="A55" s="2"/>
      <c r="B55" s="3"/>
      <c r="C55" s="3"/>
      <c r="D55" s="3"/>
      <c r="E55" s="3"/>
      <c r="F55" s="2"/>
      <c r="G55" s="2"/>
      <c r="H55" s="2"/>
      <c r="I55" s="2"/>
      <c r="J55" s="2"/>
      <c r="K55" s="2"/>
      <c r="L55" s="2"/>
      <c r="M55" s="2"/>
      <c r="N55" s="2"/>
      <c r="O55" s="2"/>
      <c r="P55" s="2"/>
    </row>
    <row r="56" spans="1:16">
      <c r="A56" s="2"/>
      <c r="B56" s="3"/>
      <c r="C56" s="3"/>
      <c r="D56" s="3"/>
      <c r="E56" s="3"/>
      <c r="F56" s="2"/>
      <c r="G56" s="2"/>
      <c r="H56" s="2"/>
      <c r="I56" s="2"/>
      <c r="J56" s="2"/>
      <c r="K56" s="2"/>
      <c r="L56" s="2"/>
      <c r="M56" s="2"/>
      <c r="N56" s="2"/>
      <c r="O56" s="2"/>
      <c r="P56" s="2"/>
    </row>
    <row r="57" spans="1:16">
      <c r="A57" s="2"/>
      <c r="B57" s="3"/>
      <c r="C57" s="3"/>
      <c r="D57" s="3"/>
      <c r="E57" s="3"/>
      <c r="F57" s="2"/>
      <c r="G57" s="2"/>
      <c r="H57" s="2"/>
      <c r="I57" s="2"/>
      <c r="J57" s="2"/>
      <c r="K57" s="2"/>
      <c r="L57" s="2"/>
      <c r="M57" s="2"/>
      <c r="N57" s="2"/>
      <c r="O57" s="2"/>
      <c r="P57" s="2"/>
    </row>
    <row r="58" spans="1:16">
      <c r="A58" s="2"/>
      <c r="B58" s="3"/>
      <c r="C58" s="3"/>
      <c r="D58" s="3"/>
      <c r="E58" s="3"/>
      <c r="F58" s="2"/>
      <c r="G58" s="2"/>
      <c r="H58" s="2"/>
      <c r="I58" s="2"/>
      <c r="J58" s="2"/>
      <c r="K58" s="2"/>
      <c r="L58" s="2"/>
      <c r="M58" s="2"/>
      <c r="N58" s="2"/>
      <c r="O58" s="2"/>
      <c r="P58" s="2"/>
    </row>
    <row r="59" spans="1:16">
      <c r="A59" s="2"/>
      <c r="B59" s="3"/>
      <c r="C59" s="3"/>
      <c r="D59" s="3"/>
      <c r="E59" s="3"/>
      <c r="F59" s="2"/>
      <c r="G59" s="2"/>
      <c r="H59" s="2"/>
      <c r="I59" s="2"/>
      <c r="J59" s="2"/>
      <c r="K59" s="2"/>
      <c r="L59" s="2"/>
      <c r="M59" s="2"/>
      <c r="N59" s="2"/>
      <c r="O59" s="2"/>
      <c r="P59" s="2"/>
    </row>
  </sheetData>
  <mergeCells count="40">
    <mergeCell ref="E7:F7"/>
    <mergeCell ref="E11:F11"/>
    <mergeCell ref="E8:F8"/>
    <mergeCell ref="E9:F9"/>
    <mergeCell ref="E10:F10"/>
    <mergeCell ref="B7:C7"/>
    <mergeCell ref="B8:C8"/>
    <mergeCell ref="B9:C9"/>
    <mergeCell ref="B10:C10"/>
    <mergeCell ref="B11:C11"/>
    <mergeCell ref="B15:C15"/>
    <mergeCell ref="E15:F15"/>
    <mergeCell ref="B16:C16"/>
    <mergeCell ref="E16:F16"/>
    <mergeCell ref="B12:C12"/>
    <mergeCell ref="E12:F12"/>
    <mergeCell ref="B14:C14"/>
    <mergeCell ref="E14:F14"/>
    <mergeCell ref="B13:C13"/>
    <mergeCell ref="E13:F13"/>
    <mergeCell ref="B6:C6"/>
    <mergeCell ref="E6:F6"/>
    <mergeCell ref="B1:F1"/>
    <mergeCell ref="B2:F2"/>
    <mergeCell ref="B3:F3"/>
    <mergeCell ref="B4:C4"/>
    <mergeCell ref="E4:F4"/>
    <mergeCell ref="B24:C24"/>
    <mergeCell ref="E24:F24"/>
    <mergeCell ref="B18:C18"/>
    <mergeCell ref="B19:C19"/>
    <mergeCell ref="E19:F19"/>
    <mergeCell ref="B20:C20"/>
    <mergeCell ref="E20:F20"/>
    <mergeCell ref="B21:C21"/>
    <mergeCell ref="E21:F21"/>
    <mergeCell ref="B22:C22"/>
    <mergeCell ref="E22:F22"/>
    <mergeCell ref="B23:C23"/>
    <mergeCell ref="E23:F23"/>
  </mergeCells>
  <dataValidations count="1">
    <dataValidation type="list" allowBlank="1" showInputMessage="1" showErrorMessage="1" sqref="D6:D16 D19:D24" xr:uid="{00000000-0002-0000-0000-000000000000}">
      <formula1>Options</formula1>
    </dataValidation>
  </dataValidation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249977111117893"/>
  </sheetPr>
  <dimension ref="A1:P69"/>
  <sheetViews>
    <sheetView zoomScale="90" zoomScaleNormal="90" workbookViewId="0">
      <pane ySplit="4" topLeftCell="A5" activePane="bottomLeft" state="frozen"/>
      <selection activeCell="A6" sqref="A6"/>
      <selection pane="bottomLeft" activeCell="B1" sqref="B1:F1"/>
    </sheetView>
  </sheetViews>
  <sheetFormatPr defaultColWidth="8.7265625" defaultRowHeight="14.5"/>
  <cols>
    <col min="1" max="1" width="16.7265625" customWidth="1"/>
    <col min="2" max="4" width="18.26953125" style="1" customWidth="1"/>
    <col min="5" max="5" width="25.7265625" style="1" customWidth="1"/>
    <col min="6" max="6" width="30.7265625" customWidth="1"/>
    <col min="7" max="7" width="16.7265625" customWidth="1"/>
    <col min="8" max="13" width="20.7265625" customWidth="1"/>
  </cols>
  <sheetData>
    <row r="1" spans="1:16" ht="42" customHeight="1">
      <c r="A1" s="2"/>
      <c r="B1" s="133" t="s">
        <v>0</v>
      </c>
      <c r="C1" s="133"/>
      <c r="D1" s="133"/>
      <c r="E1" s="133"/>
      <c r="F1" s="133"/>
      <c r="G1" s="2"/>
      <c r="H1" s="2"/>
      <c r="I1" s="2"/>
      <c r="J1" s="2"/>
      <c r="K1" s="2"/>
      <c r="L1" s="2"/>
      <c r="M1" s="2"/>
      <c r="N1" s="2"/>
      <c r="O1" s="2"/>
    </row>
    <row r="2" spans="1:16" ht="35.25" customHeight="1">
      <c r="A2" s="2"/>
      <c r="B2" s="145" t="s">
        <v>19</v>
      </c>
      <c r="C2" s="145"/>
      <c r="D2" s="145"/>
      <c r="E2" s="145"/>
      <c r="F2" s="145"/>
      <c r="G2" s="2"/>
      <c r="H2" s="2"/>
      <c r="I2" s="2"/>
      <c r="J2" s="2"/>
      <c r="K2" s="2"/>
      <c r="L2" s="2"/>
      <c r="M2" s="2"/>
      <c r="N2" s="2"/>
      <c r="O2" s="2"/>
    </row>
    <row r="3" spans="1:16" ht="58.5" customHeight="1" thickBot="1">
      <c r="A3" s="2"/>
      <c r="B3" s="135" t="s">
        <v>20</v>
      </c>
      <c r="C3" s="136"/>
      <c r="D3" s="136"/>
      <c r="E3" s="136"/>
      <c r="F3" s="136"/>
      <c r="G3" s="2"/>
      <c r="H3" s="2"/>
      <c r="I3" s="2"/>
      <c r="J3" s="2"/>
      <c r="K3" s="2"/>
      <c r="L3" s="2"/>
      <c r="M3" s="2"/>
      <c r="N3" s="2"/>
      <c r="O3" s="2"/>
    </row>
    <row r="4" spans="1:16" ht="58.4" customHeight="1" thickBot="1">
      <c r="A4" s="2"/>
      <c r="B4" s="146" t="s">
        <v>3</v>
      </c>
      <c r="C4" s="147"/>
      <c r="D4" s="73" t="s">
        <v>21</v>
      </c>
      <c r="E4" s="146" t="s">
        <v>5</v>
      </c>
      <c r="F4" s="148"/>
      <c r="G4" s="2"/>
      <c r="H4" s="2"/>
      <c r="I4" s="2"/>
      <c r="J4" s="2"/>
      <c r="K4" s="2"/>
      <c r="L4" s="2"/>
      <c r="M4" s="2"/>
      <c r="N4" s="2"/>
      <c r="O4" s="2"/>
      <c r="P4" s="2"/>
    </row>
    <row r="5" spans="1:16" ht="21.5" thickBot="1">
      <c r="A5" s="2"/>
      <c r="B5" s="115" t="s">
        <v>22</v>
      </c>
      <c r="C5" s="4"/>
      <c r="D5" s="3"/>
      <c r="E5" s="3"/>
      <c r="F5" s="2"/>
      <c r="G5" s="2"/>
      <c r="H5" s="2"/>
      <c r="I5" s="2"/>
      <c r="J5" s="2"/>
      <c r="K5" s="2"/>
      <c r="L5" s="2"/>
      <c r="M5" s="2"/>
      <c r="N5" s="2"/>
      <c r="O5" s="2"/>
    </row>
    <row r="6" spans="1:16" ht="58.5" customHeight="1" thickBot="1">
      <c r="A6" s="2"/>
      <c r="B6" s="129" t="s">
        <v>23</v>
      </c>
      <c r="C6" s="130"/>
      <c r="D6" s="78"/>
      <c r="E6" s="144"/>
      <c r="F6" s="143"/>
      <c r="G6" s="2"/>
      <c r="H6" s="2"/>
      <c r="I6" s="2"/>
      <c r="J6" s="2"/>
      <c r="K6" s="2"/>
      <c r="L6" s="2"/>
      <c r="M6" s="2"/>
      <c r="N6" s="2"/>
      <c r="O6" s="2"/>
    </row>
    <row r="7" spans="1:16" ht="54" customHeight="1" thickBot="1">
      <c r="A7" s="2"/>
      <c r="B7" s="129" t="s">
        <v>24</v>
      </c>
      <c r="C7" s="141"/>
      <c r="D7" s="78"/>
      <c r="E7" s="142"/>
      <c r="F7" s="143"/>
      <c r="G7" s="2"/>
      <c r="H7" s="2"/>
      <c r="I7" s="2"/>
      <c r="J7" s="2"/>
      <c r="K7" s="2"/>
      <c r="L7" s="2"/>
      <c r="M7" s="2"/>
      <c r="N7" s="2"/>
      <c r="O7" s="2"/>
    </row>
    <row r="8" spans="1:16" ht="51.75" customHeight="1">
      <c r="A8" s="2"/>
      <c r="B8" s="149" t="s">
        <v>25</v>
      </c>
      <c r="C8" s="150"/>
      <c r="D8" s="27"/>
      <c r="E8" s="144"/>
      <c r="F8" s="143"/>
      <c r="G8" s="2"/>
      <c r="H8" s="2"/>
      <c r="I8" s="2"/>
      <c r="J8" s="2"/>
      <c r="K8" s="2"/>
      <c r="L8" s="2"/>
      <c r="M8" s="2"/>
      <c r="N8" s="2"/>
      <c r="O8" s="2"/>
    </row>
    <row r="9" spans="1:16" ht="70.5" customHeight="1">
      <c r="A9" s="2"/>
      <c r="B9" s="129" t="s">
        <v>26</v>
      </c>
      <c r="C9" s="130"/>
      <c r="D9" s="27"/>
      <c r="E9" s="144"/>
      <c r="F9" s="143"/>
      <c r="G9" s="2"/>
      <c r="H9" s="2"/>
      <c r="I9" s="2"/>
      <c r="J9" s="2"/>
      <c r="K9" s="2"/>
      <c r="L9" s="2"/>
      <c r="M9" s="2"/>
      <c r="N9" s="2"/>
      <c r="O9" s="2"/>
    </row>
    <row r="10" spans="1:16" ht="65.150000000000006" customHeight="1" thickBot="1">
      <c r="A10" s="2"/>
      <c r="B10" s="129" t="s">
        <v>27</v>
      </c>
      <c r="C10" s="130"/>
      <c r="D10" s="27"/>
      <c r="E10" s="144"/>
      <c r="F10" s="143"/>
      <c r="G10" s="2"/>
      <c r="H10" s="2"/>
      <c r="I10" s="2"/>
      <c r="J10" s="2"/>
      <c r="K10" s="2"/>
      <c r="L10" s="2"/>
      <c r="M10" s="2"/>
      <c r="N10" s="2"/>
      <c r="O10" s="2"/>
    </row>
    <row r="11" spans="1:16" ht="57.75" customHeight="1" thickBot="1">
      <c r="A11" s="2"/>
      <c r="B11" s="129" t="s">
        <v>28</v>
      </c>
      <c r="C11" s="130"/>
      <c r="D11" s="27"/>
      <c r="E11" s="144"/>
      <c r="F11" s="143"/>
      <c r="G11" s="2"/>
      <c r="H11" s="2"/>
      <c r="I11" s="2"/>
      <c r="J11" s="2"/>
      <c r="K11" s="2"/>
      <c r="L11" s="2"/>
      <c r="M11" s="2"/>
      <c r="N11" s="2"/>
      <c r="O11" s="2"/>
    </row>
    <row r="12" spans="1:16">
      <c r="A12" s="2"/>
      <c r="B12" s="3"/>
      <c r="C12" s="3"/>
      <c r="D12" s="28"/>
      <c r="E12" s="3"/>
      <c r="F12" s="2"/>
      <c r="G12" s="2"/>
      <c r="H12" s="2"/>
      <c r="I12" s="2"/>
      <c r="J12" s="2"/>
      <c r="K12" s="2"/>
      <c r="L12" s="2"/>
      <c r="M12" s="2"/>
      <c r="N12" s="2"/>
      <c r="O12" s="2"/>
    </row>
    <row r="13" spans="1:16" ht="21">
      <c r="A13" s="2"/>
      <c r="B13" s="115" t="s">
        <v>29</v>
      </c>
      <c r="C13" s="4"/>
      <c r="D13" s="28"/>
      <c r="E13" s="3"/>
      <c r="F13" s="2"/>
      <c r="G13" s="2"/>
      <c r="H13" s="2"/>
      <c r="I13" s="2"/>
      <c r="J13" s="2"/>
      <c r="K13" s="2"/>
      <c r="L13" s="2"/>
      <c r="M13" s="2"/>
      <c r="N13" s="2"/>
      <c r="O13" s="2"/>
    </row>
    <row r="14" spans="1:16" ht="81.75" customHeight="1">
      <c r="A14" s="2"/>
      <c r="B14" s="151" t="s">
        <v>30</v>
      </c>
      <c r="C14" s="152"/>
      <c r="D14" s="116"/>
      <c r="E14" s="142"/>
      <c r="F14" s="143"/>
      <c r="G14" s="2"/>
      <c r="H14" s="2"/>
      <c r="I14" s="2"/>
      <c r="J14" s="2"/>
      <c r="K14" s="2"/>
      <c r="L14" s="2"/>
      <c r="M14" s="2"/>
      <c r="N14" s="2"/>
      <c r="O14" s="2"/>
    </row>
    <row r="15" spans="1:16" ht="83.25" customHeight="1">
      <c r="A15" s="2"/>
      <c r="B15" s="151" t="s">
        <v>31</v>
      </c>
      <c r="C15" s="153"/>
      <c r="D15" s="27"/>
      <c r="E15" s="144"/>
      <c r="F15" s="143"/>
      <c r="G15" s="2"/>
      <c r="H15" s="2"/>
      <c r="I15" s="2"/>
      <c r="J15" s="2"/>
      <c r="K15" s="2"/>
      <c r="L15" s="2"/>
      <c r="M15" s="2"/>
      <c r="N15" s="2"/>
      <c r="O15" s="2"/>
    </row>
    <row r="16" spans="1:16" ht="66.75" customHeight="1" thickBot="1">
      <c r="A16" s="2"/>
      <c r="B16" s="151" t="s">
        <v>32</v>
      </c>
      <c r="C16" s="153"/>
      <c r="D16" s="27"/>
      <c r="E16" s="144"/>
      <c r="F16" s="143"/>
      <c r="G16" s="2"/>
      <c r="H16" s="2"/>
      <c r="I16" s="2"/>
      <c r="J16" s="2"/>
      <c r="K16" s="2"/>
      <c r="L16" s="2"/>
      <c r="M16" s="2"/>
      <c r="N16" s="2"/>
      <c r="O16" s="2"/>
    </row>
    <row r="17" spans="1:15" ht="52.5" customHeight="1" thickBot="1">
      <c r="A17" s="2"/>
      <c r="B17" s="151" t="s">
        <v>33</v>
      </c>
      <c r="C17" s="153"/>
      <c r="D17" s="27"/>
      <c r="E17" s="144"/>
      <c r="F17" s="143"/>
      <c r="G17" s="2"/>
      <c r="H17" s="2"/>
      <c r="I17" s="2"/>
      <c r="J17" s="2"/>
      <c r="K17" s="2"/>
      <c r="L17" s="2"/>
      <c r="M17" s="2"/>
      <c r="N17" s="2"/>
      <c r="O17" s="2"/>
    </row>
    <row r="18" spans="1:15">
      <c r="A18" s="2"/>
      <c r="B18" s="3"/>
      <c r="C18" s="3"/>
      <c r="D18" s="28"/>
      <c r="E18" s="3"/>
      <c r="F18" s="2"/>
      <c r="G18" s="2"/>
      <c r="H18" s="2"/>
      <c r="I18" s="2"/>
      <c r="J18" s="2"/>
      <c r="K18" s="2"/>
      <c r="L18" s="2"/>
      <c r="M18" s="2"/>
      <c r="N18" s="2"/>
      <c r="O18" s="2"/>
    </row>
    <row r="19" spans="1:15" ht="21.5" thickBot="1">
      <c r="A19" s="2"/>
      <c r="B19" s="115" t="s">
        <v>34</v>
      </c>
      <c r="C19" s="4"/>
      <c r="D19" s="28"/>
      <c r="E19" s="3"/>
      <c r="F19" s="2"/>
      <c r="G19" s="2"/>
      <c r="H19" s="2"/>
      <c r="I19" s="2"/>
      <c r="J19" s="2"/>
      <c r="K19" s="2"/>
      <c r="L19" s="2"/>
      <c r="M19" s="2"/>
      <c r="N19" s="2"/>
      <c r="O19" s="2"/>
    </row>
    <row r="20" spans="1:15" ht="70.5" customHeight="1" thickBot="1">
      <c r="A20" s="2"/>
      <c r="B20" s="129" t="s">
        <v>35</v>
      </c>
      <c r="C20" s="130"/>
      <c r="D20" s="78"/>
      <c r="E20" s="144"/>
      <c r="F20" s="143"/>
      <c r="G20" s="2"/>
      <c r="H20" s="2"/>
      <c r="I20" s="2"/>
      <c r="J20" s="2"/>
      <c r="K20" s="2"/>
      <c r="L20" s="2"/>
      <c r="M20" s="2"/>
      <c r="N20" s="2"/>
      <c r="O20" s="2"/>
    </row>
    <row r="21" spans="1:15" ht="99.75" customHeight="1" thickBot="1">
      <c r="A21" s="2"/>
      <c r="B21" s="129" t="s">
        <v>36</v>
      </c>
      <c r="C21" s="130"/>
      <c r="D21" s="27"/>
      <c r="E21" s="144"/>
      <c r="F21" s="143"/>
      <c r="G21" s="2"/>
      <c r="H21" s="2"/>
      <c r="I21" s="2"/>
      <c r="J21" s="2"/>
      <c r="K21" s="2"/>
      <c r="L21" s="2"/>
      <c r="M21" s="2"/>
      <c r="N21" s="2"/>
      <c r="O21" s="2"/>
    </row>
    <row r="22" spans="1:15" ht="82.5" customHeight="1" thickBot="1">
      <c r="A22" s="2"/>
      <c r="B22" s="129" t="s">
        <v>37</v>
      </c>
      <c r="C22" s="130"/>
      <c r="D22" s="27"/>
      <c r="E22" s="144"/>
      <c r="F22" s="143"/>
      <c r="G22" s="2"/>
      <c r="H22" s="2"/>
      <c r="I22" s="2"/>
      <c r="J22" s="2"/>
      <c r="K22" s="2"/>
      <c r="L22" s="2"/>
      <c r="M22" s="2"/>
      <c r="N22" s="2"/>
      <c r="O22" s="2"/>
    </row>
    <row r="23" spans="1:15" ht="81.75" customHeight="1" thickBot="1">
      <c r="A23" s="2"/>
      <c r="B23" s="129" t="s">
        <v>38</v>
      </c>
      <c r="C23" s="130"/>
      <c r="D23" s="27"/>
      <c r="E23" s="144"/>
      <c r="F23" s="143"/>
      <c r="G23" s="2"/>
      <c r="H23" s="2"/>
      <c r="I23" s="2"/>
      <c r="J23" s="2"/>
      <c r="K23" s="2"/>
      <c r="L23" s="2"/>
      <c r="M23" s="2"/>
      <c r="N23" s="2"/>
      <c r="O23" s="2"/>
    </row>
    <row r="24" spans="1:15" ht="71.25" customHeight="1" thickBot="1">
      <c r="A24" s="2"/>
      <c r="B24" s="129" t="s">
        <v>39</v>
      </c>
      <c r="C24" s="130"/>
      <c r="D24" s="27"/>
      <c r="E24" s="144"/>
      <c r="F24" s="143"/>
      <c r="G24" s="2"/>
      <c r="H24" s="2"/>
      <c r="I24" s="2"/>
      <c r="J24" s="2"/>
      <c r="K24" s="2"/>
      <c r="L24" s="2"/>
      <c r="M24" s="2"/>
      <c r="N24" s="2"/>
      <c r="O24" s="2"/>
    </row>
    <row r="25" spans="1:15" ht="69.75" customHeight="1" thickBot="1">
      <c r="A25" s="2"/>
      <c r="B25" s="129" t="s">
        <v>40</v>
      </c>
      <c r="C25" s="130"/>
      <c r="D25" s="27"/>
      <c r="E25" s="144"/>
      <c r="F25" s="143"/>
      <c r="G25" s="2"/>
      <c r="H25" s="2"/>
      <c r="I25" s="2"/>
      <c r="J25" s="2"/>
      <c r="K25" s="2"/>
      <c r="L25" s="2"/>
      <c r="M25" s="2"/>
      <c r="N25" s="2"/>
      <c r="O25" s="2"/>
    </row>
    <row r="26" spans="1:15">
      <c r="A26" s="2"/>
      <c r="B26" s="3"/>
      <c r="C26" s="3"/>
      <c r="D26" s="28"/>
      <c r="E26" s="3"/>
      <c r="F26" s="2"/>
      <c r="G26" s="2"/>
      <c r="H26" s="2"/>
      <c r="I26" s="2"/>
      <c r="J26" s="2"/>
      <c r="K26" s="2"/>
      <c r="L26" s="2"/>
      <c r="M26" s="2"/>
      <c r="N26" s="2"/>
      <c r="O26" s="2"/>
    </row>
    <row r="27" spans="1:15" ht="30.75" customHeight="1">
      <c r="A27" s="2"/>
      <c r="B27" s="140" t="s">
        <v>18</v>
      </c>
      <c r="C27" s="140"/>
      <c r="D27" s="3"/>
      <c r="E27" s="3"/>
      <c r="F27" s="2"/>
      <c r="G27" s="2"/>
      <c r="H27" s="2"/>
      <c r="I27" s="2"/>
      <c r="J27" s="2"/>
      <c r="K27" s="2"/>
      <c r="L27" s="2"/>
      <c r="M27" s="2"/>
      <c r="N27" s="2"/>
      <c r="O27" s="2"/>
    </row>
    <row r="28" spans="1:15">
      <c r="A28" s="2"/>
      <c r="B28" s="125"/>
      <c r="C28" s="126"/>
      <c r="D28" s="123"/>
      <c r="E28" s="127"/>
      <c r="F28" s="125"/>
      <c r="G28" s="2"/>
      <c r="H28" s="2"/>
      <c r="I28" s="2"/>
      <c r="J28" s="2"/>
      <c r="K28" s="2"/>
      <c r="L28" s="2"/>
      <c r="M28" s="2"/>
      <c r="N28" s="2"/>
      <c r="O28" s="2"/>
    </row>
    <row r="29" spans="1:15">
      <c r="A29" s="2"/>
      <c r="B29" s="125"/>
      <c r="C29" s="126"/>
      <c r="D29" s="123"/>
      <c r="E29" s="127"/>
      <c r="F29" s="125"/>
      <c r="G29" s="2"/>
      <c r="H29" s="2"/>
      <c r="I29" s="2"/>
      <c r="J29" s="2"/>
      <c r="K29" s="2"/>
      <c r="L29" s="2"/>
      <c r="M29" s="2"/>
      <c r="N29" s="2"/>
      <c r="O29" s="2"/>
    </row>
    <row r="30" spans="1:15">
      <c r="A30" s="2"/>
      <c r="B30" s="125"/>
      <c r="C30" s="126"/>
      <c r="D30" s="123"/>
      <c r="E30" s="127"/>
      <c r="F30" s="125"/>
      <c r="G30" s="2"/>
      <c r="H30" s="2"/>
      <c r="I30" s="2"/>
      <c r="J30" s="2"/>
      <c r="K30" s="2"/>
      <c r="L30" s="2"/>
      <c r="M30" s="2"/>
      <c r="N30" s="2"/>
      <c r="O30" s="2"/>
    </row>
    <row r="31" spans="1:15">
      <c r="A31" s="2"/>
      <c r="B31" s="125"/>
      <c r="C31" s="126"/>
      <c r="D31" s="123"/>
      <c r="E31" s="127"/>
      <c r="F31" s="125"/>
      <c r="G31" s="2"/>
      <c r="H31" s="2"/>
      <c r="I31" s="2"/>
      <c r="J31" s="2"/>
      <c r="K31" s="2"/>
      <c r="L31" s="2"/>
      <c r="M31" s="2"/>
      <c r="N31" s="2"/>
      <c r="O31" s="2"/>
    </row>
    <row r="32" spans="1:15">
      <c r="A32" s="2"/>
      <c r="B32" s="125"/>
      <c r="C32" s="126"/>
      <c r="D32" s="123"/>
      <c r="E32" s="127"/>
      <c r="F32" s="125"/>
      <c r="G32" s="2"/>
      <c r="H32" s="2"/>
      <c r="I32" s="2"/>
      <c r="J32" s="2"/>
      <c r="K32" s="2"/>
      <c r="L32" s="2"/>
      <c r="M32" s="2"/>
      <c r="N32" s="2"/>
      <c r="O32" s="2"/>
    </row>
    <row r="33" spans="1:15">
      <c r="A33" s="2"/>
      <c r="B33" s="125"/>
      <c r="C33" s="126"/>
      <c r="D33" s="123"/>
      <c r="E33" s="127"/>
      <c r="F33" s="125"/>
      <c r="G33" s="2"/>
      <c r="H33" s="2"/>
      <c r="I33" s="2"/>
      <c r="J33" s="2"/>
      <c r="K33" s="2"/>
      <c r="L33" s="2"/>
      <c r="M33" s="2"/>
      <c r="N33" s="2"/>
      <c r="O33" s="2"/>
    </row>
    <row r="34" spans="1:15">
      <c r="A34" s="2"/>
      <c r="B34" s="3"/>
      <c r="C34" s="3"/>
      <c r="D34" s="28"/>
      <c r="E34" s="3"/>
      <c r="F34" s="2"/>
      <c r="G34" s="2"/>
      <c r="H34" s="2"/>
      <c r="I34" s="2"/>
      <c r="J34" s="2"/>
      <c r="K34" s="2"/>
      <c r="L34" s="2"/>
      <c r="M34" s="2"/>
      <c r="N34" s="2"/>
      <c r="O34" s="2"/>
    </row>
    <row r="35" spans="1:15">
      <c r="A35" s="2"/>
      <c r="B35" s="3"/>
      <c r="C35" s="3"/>
      <c r="D35" s="28"/>
      <c r="E35" s="3"/>
      <c r="F35" s="2"/>
      <c r="G35" s="2"/>
      <c r="H35" s="2"/>
      <c r="I35" s="2"/>
      <c r="J35" s="2"/>
      <c r="K35" s="2"/>
      <c r="L35" s="2"/>
      <c r="M35" s="2"/>
      <c r="N35" s="2"/>
      <c r="O35" s="2"/>
    </row>
    <row r="36" spans="1:15">
      <c r="A36" s="2"/>
      <c r="B36" s="3"/>
      <c r="C36" s="3"/>
      <c r="D36" s="28"/>
      <c r="E36" s="3"/>
      <c r="F36" s="2"/>
      <c r="G36" s="2"/>
      <c r="H36" s="2"/>
      <c r="I36" s="2"/>
      <c r="J36" s="2"/>
      <c r="K36" s="2"/>
      <c r="L36" s="2"/>
      <c r="M36" s="2"/>
      <c r="N36" s="2"/>
      <c r="O36" s="2"/>
    </row>
    <row r="37" spans="1:15">
      <c r="A37" s="2"/>
      <c r="B37" s="3"/>
      <c r="C37" s="3"/>
      <c r="D37" s="28"/>
      <c r="E37" s="3"/>
      <c r="F37" s="2"/>
      <c r="G37" s="2"/>
      <c r="H37" s="2"/>
      <c r="I37" s="2"/>
      <c r="J37" s="2"/>
      <c r="K37" s="2"/>
      <c r="L37" s="2"/>
      <c r="M37" s="2"/>
      <c r="N37" s="2"/>
      <c r="O37" s="2"/>
    </row>
    <row r="38" spans="1:15">
      <c r="A38" s="2"/>
      <c r="B38" s="3"/>
      <c r="C38" s="3"/>
      <c r="D38" s="28"/>
      <c r="E38" s="3"/>
      <c r="F38" s="2"/>
      <c r="G38" s="2"/>
      <c r="H38" s="2"/>
      <c r="I38" s="2"/>
      <c r="J38" s="2"/>
      <c r="K38" s="2"/>
      <c r="L38" s="2"/>
      <c r="M38" s="2"/>
      <c r="N38" s="2"/>
      <c r="O38" s="2"/>
    </row>
    <row r="39" spans="1:15">
      <c r="A39" s="2"/>
      <c r="B39" s="3"/>
      <c r="C39" s="3"/>
      <c r="D39" s="28"/>
      <c r="E39" s="3"/>
      <c r="F39" s="2"/>
      <c r="G39" s="2"/>
      <c r="H39" s="2"/>
      <c r="I39" s="2"/>
      <c r="J39" s="2"/>
      <c r="K39" s="2"/>
      <c r="L39" s="2"/>
      <c r="M39" s="2"/>
      <c r="N39" s="2"/>
      <c r="O39" s="2"/>
    </row>
    <row r="40" spans="1:15">
      <c r="A40" s="2"/>
      <c r="B40" s="3"/>
      <c r="C40" s="3"/>
      <c r="D40" s="28"/>
      <c r="E40" s="3"/>
      <c r="F40" s="2"/>
      <c r="G40" s="2"/>
      <c r="H40" s="2"/>
      <c r="I40" s="2"/>
      <c r="J40" s="2"/>
      <c r="K40" s="2"/>
      <c r="L40" s="2"/>
      <c r="M40" s="2"/>
      <c r="N40" s="2"/>
      <c r="O40" s="2"/>
    </row>
    <row r="41" spans="1:15">
      <c r="A41" s="2"/>
      <c r="B41" s="3"/>
      <c r="C41" s="3"/>
      <c r="D41" s="28"/>
      <c r="E41" s="3"/>
      <c r="F41" s="2"/>
      <c r="G41" s="2"/>
      <c r="H41" s="2"/>
      <c r="I41" s="2"/>
      <c r="J41" s="2"/>
      <c r="K41" s="2"/>
      <c r="L41" s="2"/>
      <c r="M41" s="2"/>
      <c r="N41" s="2"/>
      <c r="O41" s="2"/>
    </row>
    <row r="42" spans="1:15">
      <c r="A42" s="2"/>
      <c r="B42" s="3"/>
      <c r="C42" s="3"/>
      <c r="D42" s="28"/>
      <c r="E42" s="3"/>
      <c r="F42" s="2"/>
      <c r="G42" s="2"/>
      <c r="H42" s="2"/>
      <c r="I42" s="2"/>
      <c r="J42" s="2"/>
      <c r="K42" s="2"/>
      <c r="L42" s="2"/>
      <c r="M42" s="2"/>
      <c r="N42" s="2"/>
      <c r="O42" s="2"/>
    </row>
    <row r="43" spans="1:15">
      <c r="A43" s="2"/>
      <c r="B43" s="3"/>
      <c r="C43" s="3"/>
      <c r="D43" s="28"/>
      <c r="E43" s="3"/>
      <c r="F43" s="2"/>
      <c r="G43" s="2"/>
      <c r="H43" s="2"/>
      <c r="I43" s="2"/>
      <c r="J43" s="2"/>
      <c r="K43" s="2"/>
      <c r="L43" s="2"/>
      <c r="M43" s="2"/>
      <c r="N43" s="2"/>
      <c r="O43" s="2"/>
    </row>
    <row r="44" spans="1:15">
      <c r="A44" s="2"/>
      <c r="B44" s="3"/>
      <c r="C44" s="3"/>
      <c r="D44" s="28"/>
      <c r="E44" s="3"/>
      <c r="F44" s="2"/>
      <c r="G44" s="2"/>
      <c r="H44" s="2"/>
      <c r="I44" s="2"/>
      <c r="J44" s="2"/>
      <c r="K44" s="2"/>
      <c r="L44" s="2"/>
      <c r="M44" s="2"/>
      <c r="N44" s="2"/>
      <c r="O44" s="2"/>
    </row>
    <row r="45" spans="1:15">
      <c r="A45" s="2"/>
      <c r="B45" s="3"/>
      <c r="C45" s="3"/>
      <c r="D45" s="28"/>
      <c r="E45" s="3"/>
      <c r="F45" s="2"/>
      <c r="G45" s="2"/>
      <c r="H45" s="2"/>
      <c r="I45" s="2"/>
      <c r="J45" s="2"/>
      <c r="K45" s="2"/>
      <c r="L45" s="2"/>
      <c r="M45" s="2"/>
      <c r="N45" s="2"/>
      <c r="O45" s="2"/>
    </row>
    <row r="46" spans="1:15">
      <c r="A46" s="2"/>
      <c r="B46" s="3"/>
      <c r="C46" s="3"/>
      <c r="D46" s="28"/>
      <c r="E46" s="3"/>
      <c r="F46" s="2"/>
      <c r="G46" s="2"/>
      <c r="H46" s="2"/>
      <c r="I46" s="2"/>
      <c r="J46" s="2"/>
      <c r="K46" s="2"/>
      <c r="L46" s="2"/>
      <c r="M46" s="2"/>
      <c r="N46" s="2"/>
      <c r="O46" s="2"/>
    </row>
    <row r="47" spans="1:15">
      <c r="A47" s="2"/>
      <c r="B47" s="3"/>
      <c r="C47" s="3"/>
      <c r="D47" s="28"/>
      <c r="E47" s="3"/>
      <c r="F47" s="2"/>
      <c r="G47" s="2"/>
      <c r="H47" s="2"/>
      <c r="I47" s="2"/>
      <c r="J47" s="2"/>
      <c r="K47" s="2"/>
      <c r="L47" s="2"/>
      <c r="M47" s="2"/>
      <c r="N47" s="2"/>
      <c r="O47" s="2"/>
    </row>
    <row r="48" spans="1:15">
      <c r="A48" s="2"/>
      <c r="B48" s="3"/>
      <c r="C48" s="3"/>
      <c r="D48" s="28"/>
      <c r="E48" s="3"/>
      <c r="F48" s="2"/>
      <c r="G48" s="2"/>
      <c r="H48" s="2"/>
      <c r="I48" s="2"/>
      <c r="J48" s="2"/>
      <c r="K48" s="2"/>
      <c r="L48" s="2"/>
      <c r="M48" s="2"/>
      <c r="N48" s="2"/>
      <c r="O48" s="2"/>
    </row>
    <row r="49" spans="1:15">
      <c r="A49" s="2"/>
      <c r="B49" s="3"/>
      <c r="C49" s="3"/>
      <c r="D49" s="28"/>
      <c r="E49" s="3"/>
      <c r="F49" s="2"/>
      <c r="G49" s="2"/>
      <c r="H49" s="2"/>
      <c r="I49" s="2"/>
      <c r="J49" s="2"/>
      <c r="K49" s="2"/>
      <c r="L49" s="2"/>
      <c r="M49" s="2"/>
      <c r="N49" s="2"/>
      <c r="O49" s="2"/>
    </row>
    <row r="50" spans="1:15">
      <c r="A50" s="2"/>
      <c r="B50" s="3"/>
      <c r="C50" s="3"/>
      <c r="D50" s="28"/>
      <c r="E50" s="3"/>
      <c r="F50" s="2"/>
      <c r="G50" s="2"/>
      <c r="H50" s="2"/>
      <c r="I50" s="2"/>
      <c r="J50" s="2"/>
      <c r="K50" s="2"/>
      <c r="L50" s="2"/>
      <c r="M50" s="2"/>
      <c r="N50" s="2"/>
      <c r="O50" s="2"/>
    </row>
    <row r="51" spans="1:15">
      <c r="A51" s="2"/>
      <c r="B51" s="3"/>
      <c r="C51" s="3"/>
      <c r="D51" s="28"/>
      <c r="E51" s="3"/>
      <c r="F51" s="2"/>
      <c r="G51" s="2"/>
      <c r="H51" s="2"/>
      <c r="I51" s="2"/>
      <c r="J51" s="2"/>
      <c r="K51" s="2"/>
      <c r="L51" s="2"/>
      <c r="M51" s="2"/>
      <c r="N51" s="2"/>
      <c r="O51" s="2"/>
    </row>
    <row r="52" spans="1:15">
      <c r="A52" s="2"/>
      <c r="B52" s="3"/>
      <c r="C52" s="3"/>
      <c r="D52" s="28"/>
      <c r="E52" s="3"/>
      <c r="F52" s="2"/>
      <c r="G52" s="2"/>
      <c r="H52" s="2"/>
      <c r="I52" s="2"/>
      <c r="J52" s="2"/>
      <c r="K52" s="2"/>
      <c r="L52" s="2"/>
      <c r="M52" s="2"/>
      <c r="N52" s="2"/>
      <c r="O52" s="2"/>
    </row>
    <row r="53" spans="1:15">
      <c r="A53" s="2"/>
      <c r="B53" s="3"/>
      <c r="C53" s="3"/>
      <c r="D53" s="28"/>
      <c r="E53" s="3"/>
      <c r="F53" s="2"/>
      <c r="G53" s="2"/>
      <c r="H53" s="2"/>
      <c r="I53" s="2"/>
      <c r="J53" s="2"/>
      <c r="K53" s="2"/>
      <c r="L53" s="2"/>
      <c r="M53" s="2"/>
      <c r="N53" s="2"/>
      <c r="O53" s="2"/>
    </row>
    <row r="54" spans="1:15">
      <c r="A54" s="2"/>
      <c r="B54" s="3"/>
      <c r="C54" s="3"/>
      <c r="D54" s="28"/>
      <c r="E54" s="3"/>
      <c r="F54" s="2"/>
      <c r="G54" s="2"/>
      <c r="H54" s="2"/>
      <c r="I54" s="2"/>
      <c r="J54" s="2"/>
      <c r="K54" s="2"/>
      <c r="L54" s="2"/>
      <c r="M54" s="2"/>
      <c r="N54" s="2"/>
      <c r="O54" s="2"/>
    </row>
    <row r="55" spans="1:15">
      <c r="A55" s="2"/>
      <c r="B55" s="3"/>
      <c r="C55" s="3"/>
      <c r="D55" s="28"/>
      <c r="E55" s="3"/>
      <c r="F55" s="2"/>
      <c r="G55" s="2"/>
      <c r="H55" s="2"/>
      <c r="I55" s="2"/>
      <c r="J55" s="2"/>
      <c r="K55" s="2"/>
      <c r="L55" s="2"/>
      <c r="M55" s="2"/>
      <c r="N55" s="2"/>
      <c r="O55" s="2"/>
    </row>
    <row r="56" spans="1:15">
      <c r="A56" s="2"/>
      <c r="B56" s="3"/>
      <c r="C56" s="3"/>
      <c r="D56" s="28"/>
      <c r="E56" s="3"/>
      <c r="F56" s="2"/>
      <c r="G56" s="2"/>
      <c r="H56" s="2"/>
      <c r="I56" s="2"/>
      <c r="J56" s="2"/>
      <c r="K56" s="2"/>
      <c r="L56" s="2"/>
      <c r="M56" s="2"/>
      <c r="N56" s="2"/>
      <c r="O56" s="2"/>
    </row>
    <row r="57" spans="1:15">
      <c r="A57" s="2"/>
      <c r="B57" s="3"/>
      <c r="C57" s="3"/>
      <c r="D57" s="28"/>
      <c r="E57" s="3"/>
      <c r="F57" s="2"/>
      <c r="G57" s="2"/>
      <c r="H57" s="2"/>
      <c r="I57" s="2"/>
      <c r="J57" s="2"/>
      <c r="K57" s="2"/>
      <c r="L57" s="2"/>
      <c r="M57" s="2"/>
      <c r="N57" s="2"/>
      <c r="O57" s="2"/>
    </row>
    <row r="58" spans="1:15">
      <c r="A58" s="2"/>
      <c r="B58" s="3"/>
      <c r="C58" s="3"/>
      <c r="D58" s="28"/>
      <c r="E58" s="3"/>
      <c r="F58" s="2"/>
      <c r="G58" s="2"/>
      <c r="H58" s="2"/>
      <c r="I58" s="2"/>
      <c r="J58" s="2"/>
      <c r="K58" s="2"/>
      <c r="L58" s="2"/>
      <c r="M58" s="2"/>
      <c r="N58" s="2"/>
      <c r="O58" s="2"/>
    </row>
    <row r="59" spans="1:15">
      <c r="A59" s="2"/>
      <c r="B59" s="3"/>
      <c r="C59" s="3"/>
      <c r="D59" s="28"/>
      <c r="E59" s="3"/>
      <c r="F59" s="2"/>
      <c r="G59" s="2"/>
      <c r="H59" s="2"/>
      <c r="I59" s="2"/>
      <c r="J59" s="2"/>
      <c r="K59" s="2"/>
      <c r="L59" s="2"/>
      <c r="M59" s="2"/>
      <c r="N59" s="2"/>
      <c r="O59" s="2"/>
    </row>
    <row r="60" spans="1:15">
      <c r="A60" s="2"/>
      <c r="B60" s="3"/>
      <c r="C60" s="3"/>
      <c r="D60" s="28"/>
      <c r="E60" s="3"/>
      <c r="F60" s="2"/>
      <c r="G60" s="2"/>
      <c r="H60" s="2"/>
      <c r="I60" s="2"/>
      <c r="J60" s="2"/>
      <c r="K60" s="2"/>
      <c r="L60" s="2"/>
      <c r="M60" s="2"/>
      <c r="N60" s="2"/>
      <c r="O60" s="2"/>
    </row>
    <row r="61" spans="1:15">
      <c r="A61" s="2"/>
      <c r="B61" s="3"/>
      <c r="C61" s="3"/>
      <c r="D61" s="28"/>
      <c r="E61" s="3"/>
      <c r="F61" s="2"/>
      <c r="G61" s="2"/>
      <c r="H61" s="2"/>
      <c r="I61" s="2"/>
      <c r="J61" s="2"/>
      <c r="K61" s="2"/>
      <c r="L61" s="2"/>
      <c r="M61" s="2"/>
      <c r="N61" s="2"/>
      <c r="O61" s="2"/>
    </row>
    <row r="62" spans="1:15">
      <c r="A62" s="2"/>
      <c r="B62" s="3"/>
      <c r="C62" s="3"/>
      <c r="D62" s="28"/>
      <c r="E62" s="3"/>
      <c r="F62" s="2"/>
      <c r="G62" s="2"/>
      <c r="H62" s="2"/>
      <c r="I62" s="2"/>
      <c r="J62" s="2"/>
      <c r="K62" s="2"/>
      <c r="L62" s="2"/>
      <c r="M62" s="2"/>
      <c r="N62" s="2"/>
      <c r="O62" s="2"/>
    </row>
    <row r="63" spans="1:15">
      <c r="A63" s="2"/>
      <c r="B63" s="3"/>
      <c r="C63" s="3"/>
      <c r="D63" s="28"/>
      <c r="E63" s="3"/>
      <c r="F63" s="2"/>
      <c r="G63" s="2"/>
      <c r="H63" s="2"/>
      <c r="I63" s="2"/>
      <c r="J63" s="2"/>
      <c r="K63" s="2"/>
      <c r="L63" s="2"/>
      <c r="M63" s="2"/>
      <c r="N63" s="2"/>
      <c r="O63" s="2"/>
    </row>
    <row r="64" spans="1:15">
      <c r="A64" s="2"/>
      <c r="B64" s="3"/>
      <c r="C64" s="3"/>
      <c r="D64" s="28"/>
      <c r="E64" s="3"/>
      <c r="F64" s="2"/>
      <c r="G64" s="2"/>
      <c r="H64" s="2"/>
      <c r="I64" s="2"/>
      <c r="J64" s="2"/>
      <c r="K64" s="2"/>
      <c r="L64" s="2"/>
      <c r="M64" s="2"/>
      <c r="N64" s="2"/>
      <c r="O64" s="2"/>
    </row>
    <row r="65" spans="1:15">
      <c r="A65" s="2"/>
      <c r="B65" s="3"/>
      <c r="C65" s="3"/>
      <c r="D65" s="28"/>
      <c r="E65" s="3"/>
      <c r="F65" s="2"/>
      <c r="G65" s="2"/>
      <c r="H65" s="2"/>
      <c r="I65" s="2"/>
      <c r="J65" s="2"/>
      <c r="K65" s="2"/>
      <c r="L65" s="2"/>
      <c r="M65" s="2"/>
      <c r="N65" s="2"/>
      <c r="O65" s="2"/>
    </row>
    <row r="66" spans="1:15">
      <c r="A66" s="2"/>
      <c r="B66" s="3"/>
      <c r="C66" s="3"/>
      <c r="D66" s="28"/>
      <c r="E66" s="3"/>
      <c r="F66" s="2"/>
      <c r="G66" s="2"/>
      <c r="H66" s="2"/>
      <c r="I66" s="2"/>
      <c r="J66" s="2"/>
      <c r="K66" s="2"/>
      <c r="L66" s="2"/>
      <c r="M66" s="2"/>
      <c r="N66" s="2"/>
      <c r="O66" s="2"/>
    </row>
    <row r="67" spans="1:15">
      <c r="A67" s="2"/>
      <c r="B67" s="3"/>
      <c r="C67" s="3"/>
      <c r="D67" s="28"/>
      <c r="E67" s="3"/>
      <c r="F67" s="2"/>
      <c r="G67" s="2"/>
      <c r="H67" s="2"/>
      <c r="I67" s="2"/>
      <c r="J67" s="2"/>
      <c r="K67" s="2"/>
      <c r="L67" s="2"/>
      <c r="M67" s="2"/>
      <c r="N67" s="2"/>
      <c r="O67" s="2"/>
    </row>
    <row r="68" spans="1:15">
      <c r="A68" s="2"/>
      <c r="B68" s="3"/>
      <c r="C68" s="3"/>
      <c r="D68" s="28"/>
      <c r="E68" s="3"/>
      <c r="F68" s="2"/>
      <c r="G68" s="2"/>
      <c r="H68" s="2"/>
      <c r="I68" s="2"/>
      <c r="J68" s="2"/>
      <c r="K68" s="2"/>
      <c r="L68" s="2"/>
      <c r="M68" s="2"/>
      <c r="N68" s="2"/>
      <c r="O68" s="2"/>
    </row>
    <row r="69" spans="1:15">
      <c r="A69" s="2"/>
      <c r="B69" s="3"/>
      <c r="C69" s="3"/>
      <c r="D69" s="3"/>
      <c r="E69" s="3"/>
      <c r="F69" s="2"/>
      <c r="G69" s="2"/>
      <c r="H69" s="2"/>
      <c r="I69" s="2"/>
      <c r="J69" s="2"/>
      <c r="K69" s="2"/>
      <c r="L69" s="2"/>
      <c r="M69" s="2"/>
      <c r="N69" s="2"/>
      <c r="O69" s="2"/>
    </row>
  </sheetData>
  <mergeCells count="50">
    <mergeCell ref="B11:C11"/>
    <mergeCell ref="E11:F11"/>
    <mergeCell ref="B15:C15"/>
    <mergeCell ref="E15:F15"/>
    <mergeCell ref="B17:C17"/>
    <mergeCell ref="B16:C16"/>
    <mergeCell ref="B20:C20"/>
    <mergeCell ref="E20:F20"/>
    <mergeCell ref="B14:C14"/>
    <mergeCell ref="E14:F14"/>
    <mergeCell ref="B24:C24"/>
    <mergeCell ref="E24:F24"/>
    <mergeCell ref="E17:F17"/>
    <mergeCell ref="E16:F16"/>
    <mergeCell ref="B25:C25"/>
    <mergeCell ref="E25:F25"/>
    <mergeCell ref="B23:C23"/>
    <mergeCell ref="E23:F23"/>
    <mergeCell ref="B21:C21"/>
    <mergeCell ref="E21:F21"/>
    <mergeCell ref="B22:C22"/>
    <mergeCell ref="E22:F22"/>
    <mergeCell ref="B9:C9"/>
    <mergeCell ref="E9:F9"/>
    <mergeCell ref="B10:C10"/>
    <mergeCell ref="E10:F10"/>
    <mergeCell ref="B8:C8"/>
    <mergeCell ref="E8:F8"/>
    <mergeCell ref="B7:C7"/>
    <mergeCell ref="E7:F7"/>
    <mergeCell ref="B6:C6"/>
    <mergeCell ref="E6:F6"/>
    <mergeCell ref="B1:F1"/>
    <mergeCell ref="B2:F2"/>
    <mergeCell ref="B3:F3"/>
    <mergeCell ref="B4:C4"/>
    <mergeCell ref="E4:F4"/>
    <mergeCell ref="B27:C27"/>
    <mergeCell ref="B28:C28"/>
    <mergeCell ref="E28:F28"/>
    <mergeCell ref="B29:C29"/>
    <mergeCell ref="E29:F29"/>
    <mergeCell ref="B33:C33"/>
    <mergeCell ref="E33:F33"/>
    <mergeCell ref="B30:C30"/>
    <mergeCell ref="E30:F30"/>
    <mergeCell ref="B31:C31"/>
    <mergeCell ref="E31:F31"/>
    <mergeCell ref="B32:C32"/>
    <mergeCell ref="E32:F32"/>
  </mergeCells>
  <dataValidations count="1">
    <dataValidation type="list" allowBlank="1" showInputMessage="1" showErrorMessage="1" sqref="D14:D17 D20:D25 D6:D11 D28:D33" xr:uid="{00000000-0002-0000-0100-000000000000}">
      <formula1>Options</formula1>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P82"/>
  <sheetViews>
    <sheetView zoomScale="90" zoomScaleNormal="90" workbookViewId="0">
      <pane ySplit="4" topLeftCell="A5" activePane="bottomLeft" state="frozen"/>
      <selection activeCell="A6" sqref="A6"/>
      <selection pane="bottomLeft" activeCell="B1" sqref="B1:F1"/>
    </sheetView>
  </sheetViews>
  <sheetFormatPr defaultColWidth="8.7265625" defaultRowHeight="14.5"/>
  <cols>
    <col min="1" max="1" width="16.7265625" customWidth="1"/>
    <col min="2" max="4" width="18.26953125" style="1" customWidth="1"/>
    <col min="5" max="5" width="25.7265625" style="1" customWidth="1"/>
    <col min="6" max="6" width="30.7265625" customWidth="1"/>
    <col min="7" max="7" width="16.7265625" customWidth="1"/>
    <col min="8" max="13" width="20.7265625" customWidth="1"/>
  </cols>
  <sheetData>
    <row r="1" spans="1:16" ht="42" customHeight="1">
      <c r="A1" s="2"/>
      <c r="B1" s="133" t="s">
        <v>0</v>
      </c>
      <c r="C1" s="133"/>
      <c r="D1" s="133"/>
      <c r="E1" s="133"/>
      <c r="F1" s="133"/>
      <c r="G1" s="2"/>
      <c r="H1" s="2"/>
      <c r="I1" s="2"/>
      <c r="J1" s="2"/>
      <c r="K1" s="2"/>
      <c r="L1" s="2"/>
      <c r="M1" s="2"/>
      <c r="N1" s="2"/>
      <c r="O1" s="2"/>
    </row>
    <row r="2" spans="1:16" ht="25.5">
      <c r="A2" s="2"/>
      <c r="B2" s="155" t="s">
        <v>41</v>
      </c>
      <c r="C2" s="155"/>
      <c r="D2" s="155"/>
      <c r="E2" s="155"/>
      <c r="F2" s="155"/>
      <c r="G2" s="2"/>
      <c r="H2" s="2"/>
      <c r="I2" s="2"/>
      <c r="J2" s="2"/>
      <c r="K2" s="2"/>
      <c r="L2" s="2"/>
      <c r="M2" s="2"/>
      <c r="N2" s="2"/>
      <c r="O2" s="2"/>
    </row>
    <row r="3" spans="1:16" ht="60" customHeight="1" thickBot="1">
      <c r="A3" s="2"/>
      <c r="B3" s="135" t="s">
        <v>20</v>
      </c>
      <c r="C3" s="136"/>
      <c r="D3" s="136"/>
      <c r="E3" s="136"/>
      <c r="F3" s="136"/>
      <c r="G3" s="2"/>
      <c r="H3" s="2"/>
      <c r="I3" s="2"/>
      <c r="J3" s="2"/>
      <c r="K3" s="2"/>
      <c r="L3" s="2"/>
      <c r="M3" s="2"/>
      <c r="N3" s="2"/>
      <c r="O3" s="2"/>
    </row>
    <row r="4" spans="1:16" ht="58.4" customHeight="1" thickBot="1">
      <c r="A4" s="2"/>
      <c r="B4" s="156" t="s">
        <v>3</v>
      </c>
      <c r="C4" s="157"/>
      <c r="D4" s="74" t="s">
        <v>21</v>
      </c>
      <c r="E4" s="156" t="s">
        <v>5</v>
      </c>
      <c r="F4" s="158"/>
      <c r="G4" s="2"/>
      <c r="H4" s="2"/>
      <c r="I4" s="2"/>
      <c r="J4" s="2"/>
      <c r="K4" s="2"/>
      <c r="L4" s="2"/>
      <c r="M4" s="2"/>
      <c r="N4" s="2"/>
      <c r="O4" s="2"/>
      <c r="P4" s="2"/>
    </row>
    <row r="5" spans="1:16" ht="24.75" customHeight="1" thickBot="1">
      <c r="A5" s="2"/>
      <c r="B5" s="24" t="s">
        <v>42</v>
      </c>
      <c r="C5" s="79"/>
      <c r="D5" s="3"/>
      <c r="E5" s="3"/>
      <c r="F5" s="2"/>
      <c r="G5" s="2"/>
      <c r="H5" s="2"/>
      <c r="I5" s="2"/>
      <c r="J5" s="2"/>
      <c r="K5" s="2"/>
      <c r="L5" s="2"/>
      <c r="M5" s="2"/>
      <c r="N5" s="2"/>
      <c r="O5" s="2"/>
    </row>
    <row r="6" spans="1:16" ht="93.75" customHeight="1" thickBot="1">
      <c r="A6" s="2"/>
      <c r="B6" s="129" t="s">
        <v>43</v>
      </c>
      <c r="C6" s="130"/>
      <c r="D6" s="78"/>
      <c r="E6" s="144"/>
      <c r="F6" s="143"/>
      <c r="G6" s="2"/>
      <c r="H6" s="2"/>
      <c r="I6" s="2"/>
      <c r="J6" s="2"/>
      <c r="K6" s="2"/>
      <c r="L6" s="2"/>
      <c r="M6" s="2"/>
      <c r="N6" s="2"/>
      <c r="O6" s="2"/>
    </row>
    <row r="7" spans="1:16">
      <c r="A7" s="2"/>
      <c r="B7" s="3"/>
      <c r="C7" s="3"/>
      <c r="D7" s="28"/>
      <c r="E7" s="3"/>
      <c r="F7" s="2"/>
      <c r="G7" s="2"/>
      <c r="H7" s="2"/>
      <c r="I7" s="2"/>
      <c r="J7" s="2"/>
      <c r="K7" s="2"/>
      <c r="L7" s="2"/>
      <c r="M7" s="2"/>
      <c r="N7" s="2"/>
      <c r="O7" s="2"/>
    </row>
    <row r="8" spans="1:16" ht="21.5" thickBot="1">
      <c r="A8" s="2"/>
      <c r="B8" s="24" t="s">
        <v>44</v>
      </c>
      <c r="C8" s="4"/>
      <c r="D8" s="28"/>
      <c r="E8" s="3"/>
      <c r="F8" s="2"/>
      <c r="G8" s="2"/>
      <c r="H8" s="2"/>
      <c r="I8" s="2"/>
      <c r="J8" s="2"/>
      <c r="K8" s="2"/>
      <c r="L8" s="2"/>
      <c r="M8" s="2"/>
      <c r="N8" s="2"/>
      <c r="O8" s="2"/>
    </row>
    <row r="9" spans="1:16" ht="57.75" customHeight="1" thickBot="1">
      <c r="A9" s="2"/>
      <c r="B9" s="129" t="s">
        <v>45</v>
      </c>
      <c r="C9" s="141"/>
      <c r="D9" s="78"/>
      <c r="E9" s="142"/>
      <c r="F9" s="143"/>
      <c r="G9" s="2"/>
      <c r="H9" s="2"/>
      <c r="I9" s="2"/>
      <c r="J9" s="2"/>
      <c r="K9" s="2"/>
      <c r="L9" s="2"/>
      <c r="M9" s="2"/>
      <c r="N9" s="2"/>
      <c r="O9" s="2"/>
    </row>
    <row r="10" spans="1:16" ht="72.75" customHeight="1" thickBot="1">
      <c r="A10" s="2"/>
      <c r="B10" s="129" t="s">
        <v>46</v>
      </c>
      <c r="C10" s="130"/>
      <c r="D10" s="27"/>
      <c r="E10" s="144"/>
      <c r="F10" s="143"/>
      <c r="G10" s="2"/>
      <c r="H10" s="2"/>
      <c r="I10" s="2"/>
      <c r="J10" s="2"/>
      <c r="K10" s="2"/>
      <c r="L10" s="2"/>
      <c r="M10" s="2"/>
      <c r="N10" s="2"/>
      <c r="O10" s="2"/>
    </row>
    <row r="11" spans="1:16">
      <c r="A11" s="2"/>
      <c r="B11" s="3"/>
      <c r="C11" s="3"/>
      <c r="D11" s="28"/>
      <c r="E11" s="3"/>
      <c r="F11" s="2"/>
      <c r="G11" s="2"/>
      <c r="H11" s="2"/>
      <c r="I11" s="2"/>
      <c r="J11" s="2"/>
      <c r="K11" s="2"/>
      <c r="L11" s="2"/>
      <c r="M11" s="2"/>
      <c r="N11" s="2"/>
      <c r="O11" s="2"/>
    </row>
    <row r="12" spans="1:16" ht="33" customHeight="1" thickBot="1">
      <c r="A12" s="2"/>
      <c r="B12" s="24" t="s">
        <v>47</v>
      </c>
      <c r="C12" s="4"/>
      <c r="D12" s="28"/>
      <c r="E12" s="3"/>
      <c r="F12" s="2"/>
      <c r="G12" s="2"/>
      <c r="H12" s="2"/>
      <c r="I12" s="2"/>
      <c r="J12" s="2"/>
      <c r="K12" s="2"/>
      <c r="L12" s="2"/>
      <c r="M12" s="2"/>
      <c r="N12" s="2"/>
      <c r="O12" s="2"/>
    </row>
    <row r="13" spans="1:16" ht="44.25" customHeight="1" thickBot="1">
      <c r="A13" s="2"/>
      <c r="B13" s="151" t="s">
        <v>48</v>
      </c>
      <c r="C13" s="153"/>
      <c r="D13" s="78"/>
      <c r="E13" s="144"/>
      <c r="F13" s="143"/>
      <c r="G13" s="2"/>
      <c r="H13" s="2"/>
      <c r="I13" s="2"/>
      <c r="J13" s="2"/>
      <c r="K13" s="2"/>
      <c r="L13" s="2"/>
      <c r="M13" s="2"/>
      <c r="N13" s="2"/>
      <c r="O13" s="2"/>
    </row>
    <row r="14" spans="1:16" ht="40.5" customHeight="1" thickBot="1">
      <c r="A14" s="2"/>
      <c r="B14" s="151" t="s">
        <v>49</v>
      </c>
      <c r="C14" s="153"/>
      <c r="D14" s="27"/>
      <c r="E14" s="144"/>
      <c r="F14" s="143"/>
      <c r="G14" s="2"/>
      <c r="H14" s="2"/>
      <c r="I14" s="2"/>
      <c r="J14" s="2"/>
      <c r="K14" s="2"/>
      <c r="L14" s="2"/>
      <c r="M14" s="2"/>
      <c r="N14" s="2"/>
      <c r="O14" s="2"/>
    </row>
    <row r="15" spans="1:16" ht="76.5" customHeight="1" thickBot="1">
      <c r="A15" s="2"/>
      <c r="B15" s="151" t="s">
        <v>50</v>
      </c>
      <c r="C15" s="153"/>
      <c r="D15" s="27"/>
      <c r="E15" s="144"/>
      <c r="F15" s="143"/>
      <c r="G15" s="2"/>
      <c r="H15" s="2"/>
      <c r="I15" s="2"/>
      <c r="J15" s="2"/>
      <c r="K15" s="2"/>
      <c r="L15" s="2"/>
      <c r="M15" s="2"/>
      <c r="N15" s="2"/>
      <c r="O15" s="2"/>
    </row>
    <row r="16" spans="1:16" ht="71.25" customHeight="1" thickBot="1">
      <c r="A16" s="2"/>
      <c r="B16" s="151" t="s">
        <v>51</v>
      </c>
      <c r="C16" s="153"/>
      <c r="D16" s="27"/>
      <c r="E16" s="144"/>
      <c r="F16" s="143"/>
      <c r="G16" s="2"/>
      <c r="H16" s="2"/>
      <c r="I16" s="2"/>
      <c r="J16" s="2"/>
      <c r="K16" s="2"/>
      <c r="L16" s="2"/>
      <c r="M16" s="2"/>
      <c r="N16" s="2"/>
      <c r="O16" s="2"/>
    </row>
    <row r="17" spans="1:15">
      <c r="A17" s="2"/>
      <c r="B17" s="3"/>
      <c r="C17" s="3"/>
      <c r="D17" s="28"/>
      <c r="E17" s="3"/>
      <c r="F17" s="2"/>
      <c r="G17" s="2"/>
      <c r="H17" s="2"/>
      <c r="I17" s="2"/>
      <c r="J17" s="2"/>
      <c r="K17" s="2"/>
      <c r="L17" s="2"/>
      <c r="M17" s="2"/>
      <c r="N17" s="2"/>
      <c r="O17" s="2"/>
    </row>
    <row r="18" spans="1:15" ht="21.5" thickBot="1">
      <c r="A18" s="2"/>
      <c r="B18" s="24" t="s">
        <v>52</v>
      </c>
      <c r="C18" s="4"/>
      <c r="D18" s="28"/>
      <c r="E18" s="3"/>
      <c r="F18" s="2"/>
      <c r="G18" s="2"/>
      <c r="H18" s="2"/>
      <c r="I18" s="2"/>
      <c r="J18" s="2"/>
      <c r="K18" s="2"/>
      <c r="L18" s="2"/>
      <c r="M18" s="2"/>
      <c r="N18" s="2"/>
      <c r="O18" s="2"/>
    </row>
    <row r="19" spans="1:15" ht="65.150000000000006" customHeight="1" thickBot="1">
      <c r="A19" s="2"/>
      <c r="B19" s="129" t="s">
        <v>53</v>
      </c>
      <c r="C19" s="130"/>
      <c r="D19" s="78"/>
      <c r="E19" s="144"/>
      <c r="F19" s="143"/>
      <c r="G19" s="2"/>
      <c r="H19" s="2"/>
      <c r="I19" s="2"/>
      <c r="J19" s="2"/>
      <c r="K19" s="2"/>
      <c r="L19" s="2"/>
      <c r="M19" s="2"/>
      <c r="N19" s="2"/>
      <c r="O19" s="2"/>
    </row>
    <row r="20" spans="1:15" ht="71.25" customHeight="1" thickBot="1">
      <c r="A20" s="2"/>
      <c r="B20" s="129" t="s">
        <v>54</v>
      </c>
      <c r="C20" s="130"/>
      <c r="D20" s="27"/>
      <c r="E20" s="144"/>
      <c r="F20" s="143"/>
      <c r="G20" s="2"/>
      <c r="H20" s="2"/>
      <c r="I20" s="2"/>
      <c r="J20" s="2"/>
      <c r="K20" s="2"/>
      <c r="L20" s="2"/>
      <c r="M20" s="2"/>
      <c r="N20" s="2"/>
      <c r="O20" s="2"/>
    </row>
    <row r="21" spans="1:15" ht="65.150000000000006" customHeight="1" thickBot="1">
      <c r="A21" s="2"/>
      <c r="B21" s="129" t="s">
        <v>55</v>
      </c>
      <c r="C21" s="130"/>
      <c r="D21" s="27"/>
      <c r="E21" s="144"/>
      <c r="F21" s="143"/>
      <c r="G21" s="2"/>
      <c r="H21" s="2"/>
      <c r="I21" s="2"/>
      <c r="J21" s="2"/>
      <c r="K21" s="2"/>
      <c r="L21" s="2"/>
      <c r="M21" s="2"/>
      <c r="N21" s="2"/>
      <c r="O21" s="2"/>
    </row>
    <row r="22" spans="1:15" ht="60" customHeight="1" thickBot="1">
      <c r="A22" s="2"/>
      <c r="B22" s="129" t="s">
        <v>56</v>
      </c>
      <c r="C22" s="130"/>
      <c r="D22" s="27"/>
      <c r="E22" s="144"/>
      <c r="F22" s="143"/>
      <c r="G22" s="2"/>
      <c r="H22" s="2"/>
      <c r="I22" s="2"/>
      <c r="J22" s="2"/>
      <c r="K22" s="2"/>
      <c r="L22" s="2"/>
      <c r="M22" s="2"/>
      <c r="N22" s="2"/>
      <c r="O22" s="2"/>
    </row>
    <row r="23" spans="1:15">
      <c r="A23" s="2"/>
      <c r="B23" s="3"/>
      <c r="C23" s="3"/>
      <c r="D23" s="28"/>
      <c r="E23" s="3"/>
      <c r="F23" s="2"/>
      <c r="G23" s="2"/>
      <c r="H23" s="2"/>
      <c r="I23" s="2"/>
      <c r="J23" s="2"/>
      <c r="K23" s="2"/>
      <c r="L23" s="2"/>
      <c r="M23" s="2"/>
      <c r="N23" s="2"/>
      <c r="O23" s="2"/>
    </row>
    <row r="24" spans="1:15" ht="21.5" thickBot="1">
      <c r="A24" s="2"/>
      <c r="B24" s="24" t="s">
        <v>57</v>
      </c>
      <c r="C24" s="4"/>
      <c r="D24" s="28"/>
      <c r="E24" s="3"/>
      <c r="F24" s="2"/>
      <c r="G24" s="2"/>
      <c r="H24" s="2"/>
      <c r="I24" s="2"/>
      <c r="J24" s="2"/>
      <c r="K24" s="2"/>
      <c r="L24" s="2"/>
      <c r="M24" s="2"/>
      <c r="N24" s="2"/>
      <c r="O24" s="2"/>
    </row>
    <row r="25" spans="1:15" ht="72" customHeight="1" thickBot="1">
      <c r="A25" s="2"/>
      <c r="B25" s="129" t="s">
        <v>58</v>
      </c>
      <c r="C25" s="130"/>
      <c r="D25" s="78"/>
      <c r="E25" s="144"/>
      <c r="F25" s="143"/>
      <c r="G25" s="2"/>
      <c r="H25" s="2"/>
      <c r="I25" s="2"/>
      <c r="J25" s="2"/>
      <c r="K25" s="2"/>
      <c r="L25" s="2"/>
      <c r="M25" s="2"/>
      <c r="N25" s="2"/>
      <c r="O25" s="2"/>
    </row>
    <row r="26" spans="1:15">
      <c r="A26" s="2"/>
      <c r="B26" s="3"/>
      <c r="C26" s="3"/>
      <c r="D26" s="28"/>
      <c r="E26" s="3"/>
      <c r="F26" s="2"/>
      <c r="G26" s="2"/>
      <c r="H26" s="2"/>
      <c r="I26" s="2"/>
      <c r="J26" s="2"/>
      <c r="K26" s="2"/>
      <c r="L26" s="2"/>
      <c r="M26" s="2"/>
      <c r="N26" s="2"/>
      <c r="O26" s="2"/>
    </row>
    <row r="27" spans="1:15" ht="30.75" customHeight="1">
      <c r="A27" s="2"/>
      <c r="B27" s="154" t="s">
        <v>18</v>
      </c>
      <c r="C27" s="154"/>
      <c r="D27" s="3"/>
      <c r="E27" s="3"/>
      <c r="F27" s="2"/>
      <c r="G27" s="2"/>
      <c r="H27" s="2"/>
      <c r="I27" s="2"/>
      <c r="J27" s="2"/>
      <c r="K27" s="2"/>
      <c r="L27" s="2"/>
      <c r="M27" s="2"/>
      <c r="N27" s="2"/>
      <c r="O27" s="2"/>
    </row>
    <row r="28" spans="1:15">
      <c r="A28" s="2"/>
      <c r="B28" s="125"/>
      <c r="C28" s="126"/>
      <c r="D28" s="123"/>
      <c r="E28" s="127"/>
      <c r="F28" s="125"/>
      <c r="G28" s="2"/>
      <c r="H28" s="2"/>
      <c r="I28" s="2"/>
      <c r="J28" s="2"/>
      <c r="K28" s="2"/>
      <c r="L28" s="2"/>
      <c r="M28" s="2"/>
      <c r="N28" s="2"/>
      <c r="O28" s="2"/>
    </row>
    <row r="29" spans="1:15">
      <c r="A29" s="2"/>
      <c r="B29" s="125"/>
      <c r="C29" s="126"/>
      <c r="D29" s="123"/>
      <c r="E29" s="127"/>
      <c r="F29" s="125"/>
      <c r="G29" s="2"/>
      <c r="H29" s="2"/>
      <c r="I29" s="2"/>
      <c r="J29" s="2"/>
      <c r="K29" s="2"/>
      <c r="L29" s="2"/>
      <c r="M29" s="2"/>
      <c r="N29" s="2"/>
      <c r="O29" s="2"/>
    </row>
    <row r="30" spans="1:15">
      <c r="A30" s="2"/>
      <c r="B30" s="125"/>
      <c r="C30" s="126"/>
      <c r="D30" s="123"/>
      <c r="E30" s="127"/>
      <c r="F30" s="125"/>
      <c r="G30" s="2"/>
      <c r="H30" s="2"/>
      <c r="I30" s="2"/>
      <c r="J30" s="2"/>
      <c r="K30" s="2"/>
      <c r="L30" s="2"/>
      <c r="M30" s="2"/>
      <c r="N30" s="2"/>
      <c r="O30" s="2"/>
    </row>
    <row r="31" spans="1:15">
      <c r="A31" s="2"/>
      <c r="B31" s="125"/>
      <c r="C31" s="126"/>
      <c r="D31" s="123"/>
      <c r="E31" s="127"/>
      <c r="F31" s="125"/>
      <c r="G31" s="2"/>
      <c r="H31" s="2"/>
      <c r="I31" s="2"/>
      <c r="J31" s="2"/>
      <c r="K31" s="2"/>
      <c r="L31" s="2"/>
      <c r="M31" s="2"/>
      <c r="N31" s="2"/>
      <c r="O31" s="2"/>
    </row>
    <row r="32" spans="1:15">
      <c r="A32" s="2"/>
      <c r="B32" s="125"/>
      <c r="C32" s="126"/>
      <c r="D32" s="123"/>
      <c r="E32" s="127"/>
      <c r="F32" s="125"/>
      <c r="G32" s="2"/>
      <c r="H32" s="2"/>
      <c r="I32" s="2"/>
      <c r="J32" s="2"/>
      <c r="K32" s="2"/>
      <c r="L32" s="2"/>
      <c r="M32" s="2"/>
      <c r="N32" s="2"/>
      <c r="O32" s="2"/>
    </row>
    <row r="33" spans="1:15">
      <c r="A33" s="2"/>
      <c r="B33" s="125"/>
      <c r="C33" s="126"/>
      <c r="D33" s="123"/>
      <c r="E33" s="127"/>
      <c r="F33" s="125"/>
      <c r="G33" s="2"/>
      <c r="H33" s="2"/>
      <c r="I33" s="2"/>
      <c r="J33" s="2"/>
      <c r="K33" s="2"/>
      <c r="L33" s="2"/>
      <c r="M33" s="2"/>
      <c r="N33" s="2"/>
      <c r="O33" s="2"/>
    </row>
    <row r="34" spans="1:15">
      <c r="A34" s="2"/>
      <c r="B34" s="3"/>
      <c r="C34" s="3"/>
      <c r="D34" s="28"/>
      <c r="E34" s="3"/>
      <c r="F34" s="2"/>
      <c r="G34" s="2"/>
      <c r="H34" s="2"/>
      <c r="I34" s="2"/>
      <c r="J34" s="2"/>
      <c r="K34" s="2"/>
      <c r="L34" s="2"/>
      <c r="M34" s="2"/>
      <c r="N34" s="2"/>
      <c r="O34" s="2"/>
    </row>
    <row r="35" spans="1:15">
      <c r="A35" s="2"/>
      <c r="B35" s="3"/>
      <c r="C35" s="3"/>
      <c r="D35" s="28"/>
      <c r="E35" s="3"/>
      <c r="F35" s="2"/>
      <c r="G35" s="2"/>
      <c r="H35" s="2"/>
      <c r="I35" s="2"/>
      <c r="J35" s="2"/>
      <c r="K35" s="2"/>
      <c r="L35" s="2"/>
      <c r="M35" s="2"/>
      <c r="N35" s="2"/>
      <c r="O35" s="2"/>
    </row>
    <row r="36" spans="1:15">
      <c r="A36" s="2"/>
      <c r="B36" s="3"/>
      <c r="C36" s="3"/>
      <c r="D36" s="28"/>
      <c r="E36" s="3"/>
      <c r="F36" s="2"/>
      <c r="G36" s="2"/>
      <c r="H36" s="2"/>
      <c r="I36" s="2"/>
      <c r="J36" s="2"/>
      <c r="K36" s="2"/>
      <c r="L36" s="2"/>
      <c r="M36" s="2"/>
      <c r="N36" s="2"/>
      <c r="O36" s="2"/>
    </row>
    <row r="37" spans="1:15">
      <c r="A37" s="2"/>
      <c r="B37" s="3"/>
      <c r="C37" s="3"/>
      <c r="D37" s="28"/>
      <c r="E37" s="3"/>
      <c r="F37" s="2"/>
      <c r="G37" s="2"/>
      <c r="H37" s="2"/>
      <c r="I37" s="2"/>
      <c r="J37" s="2"/>
      <c r="K37" s="2"/>
      <c r="L37" s="2"/>
      <c r="M37" s="2"/>
      <c r="N37" s="2"/>
      <c r="O37" s="2"/>
    </row>
    <row r="38" spans="1:15">
      <c r="A38" s="2"/>
      <c r="B38" s="3"/>
      <c r="C38" s="3"/>
      <c r="D38" s="28"/>
      <c r="E38" s="3"/>
      <c r="F38" s="2"/>
      <c r="G38" s="2"/>
      <c r="H38" s="2"/>
      <c r="I38" s="2"/>
      <c r="J38" s="2"/>
      <c r="K38" s="2"/>
      <c r="L38" s="2"/>
      <c r="M38" s="2"/>
      <c r="N38" s="2"/>
      <c r="O38" s="2"/>
    </row>
    <row r="39" spans="1:15">
      <c r="A39" s="2"/>
      <c r="B39" s="3"/>
      <c r="C39" s="3"/>
      <c r="D39" s="28"/>
      <c r="E39" s="3"/>
      <c r="F39" s="2"/>
      <c r="G39" s="2"/>
      <c r="H39" s="2"/>
      <c r="I39" s="2"/>
      <c r="J39" s="2"/>
      <c r="K39" s="2"/>
      <c r="L39" s="2"/>
      <c r="M39" s="2"/>
      <c r="N39" s="2"/>
      <c r="O39" s="2"/>
    </row>
    <row r="40" spans="1:15">
      <c r="A40" s="2"/>
      <c r="B40" s="3"/>
      <c r="C40" s="3"/>
      <c r="D40" s="28"/>
      <c r="E40" s="3"/>
      <c r="F40" s="2"/>
      <c r="G40" s="2"/>
      <c r="H40" s="2"/>
      <c r="I40" s="2"/>
      <c r="J40" s="2"/>
      <c r="K40" s="2"/>
      <c r="L40" s="2"/>
      <c r="M40" s="2"/>
      <c r="N40" s="2"/>
      <c r="O40" s="2"/>
    </row>
    <row r="41" spans="1:15">
      <c r="A41" s="2"/>
      <c r="B41" s="3"/>
      <c r="C41" s="3"/>
      <c r="D41" s="28"/>
      <c r="E41" s="3"/>
      <c r="F41" s="2"/>
      <c r="G41" s="2"/>
      <c r="H41" s="2"/>
      <c r="I41" s="2"/>
      <c r="J41" s="2"/>
      <c r="K41" s="2"/>
      <c r="L41" s="2"/>
      <c r="M41" s="2"/>
      <c r="N41" s="2"/>
      <c r="O41" s="2"/>
    </row>
    <row r="42" spans="1:15">
      <c r="A42" s="2"/>
      <c r="B42" s="3"/>
      <c r="C42" s="3"/>
      <c r="D42" s="28"/>
      <c r="E42" s="3"/>
      <c r="F42" s="2"/>
      <c r="G42" s="2"/>
      <c r="H42" s="2"/>
      <c r="I42" s="2"/>
      <c r="J42" s="2"/>
      <c r="K42" s="2"/>
      <c r="L42" s="2"/>
      <c r="M42" s="2"/>
      <c r="N42" s="2"/>
      <c r="O42" s="2"/>
    </row>
    <row r="43" spans="1:15">
      <c r="A43" s="2"/>
      <c r="B43" s="3"/>
      <c r="C43" s="3"/>
      <c r="D43" s="28"/>
      <c r="E43" s="3"/>
      <c r="F43" s="2"/>
      <c r="G43" s="2"/>
      <c r="H43" s="2"/>
      <c r="I43" s="2"/>
      <c r="J43" s="2"/>
      <c r="K43" s="2"/>
      <c r="L43" s="2"/>
      <c r="M43" s="2"/>
      <c r="N43" s="2"/>
      <c r="O43" s="2"/>
    </row>
    <row r="44" spans="1:15">
      <c r="A44" s="2"/>
      <c r="B44" s="3"/>
      <c r="C44" s="3"/>
      <c r="D44" s="28"/>
      <c r="E44" s="3"/>
      <c r="F44" s="2"/>
      <c r="G44" s="2"/>
      <c r="H44" s="2"/>
      <c r="I44" s="2"/>
      <c r="J44" s="2"/>
      <c r="K44" s="2"/>
      <c r="L44" s="2"/>
      <c r="M44" s="2"/>
      <c r="N44" s="2"/>
      <c r="O44" s="2"/>
    </row>
    <row r="45" spans="1:15">
      <c r="A45" s="2"/>
      <c r="B45" s="3"/>
      <c r="C45" s="3"/>
      <c r="D45" s="28"/>
      <c r="E45" s="3"/>
      <c r="F45" s="2"/>
      <c r="G45" s="2"/>
      <c r="H45" s="2"/>
      <c r="I45" s="2"/>
      <c r="J45" s="2"/>
      <c r="K45" s="2"/>
      <c r="L45" s="2"/>
      <c r="M45" s="2"/>
      <c r="N45" s="2"/>
      <c r="O45" s="2"/>
    </row>
    <row r="46" spans="1:15">
      <c r="A46" s="2"/>
      <c r="B46" s="3"/>
      <c r="C46" s="3"/>
      <c r="D46" s="28"/>
      <c r="E46" s="3"/>
      <c r="F46" s="2"/>
      <c r="G46" s="2"/>
      <c r="H46" s="2"/>
      <c r="I46" s="2"/>
      <c r="J46" s="2"/>
      <c r="K46" s="2"/>
      <c r="L46" s="2"/>
      <c r="M46" s="2"/>
      <c r="N46" s="2"/>
      <c r="O46" s="2"/>
    </row>
    <row r="47" spans="1:15">
      <c r="A47" s="2"/>
      <c r="B47" s="3"/>
      <c r="C47" s="3"/>
      <c r="D47" s="28"/>
      <c r="E47" s="3"/>
      <c r="F47" s="2"/>
      <c r="G47" s="2"/>
      <c r="H47" s="2"/>
      <c r="I47" s="2"/>
      <c r="J47" s="2"/>
      <c r="K47" s="2"/>
      <c r="L47" s="2"/>
      <c r="M47" s="2"/>
      <c r="N47" s="2"/>
      <c r="O47" s="2"/>
    </row>
    <row r="48" spans="1:15">
      <c r="A48" s="2"/>
      <c r="B48" s="3"/>
      <c r="C48" s="3"/>
      <c r="D48" s="28"/>
      <c r="E48" s="3"/>
      <c r="F48" s="2"/>
      <c r="G48" s="2"/>
      <c r="H48" s="2"/>
      <c r="I48" s="2"/>
      <c r="J48" s="2"/>
      <c r="K48" s="2"/>
      <c r="L48" s="2"/>
      <c r="M48" s="2"/>
      <c r="N48" s="2"/>
      <c r="O48" s="2"/>
    </row>
    <row r="49" spans="1:15">
      <c r="A49" s="2"/>
      <c r="B49" s="3"/>
      <c r="C49" s="3"/>
      <c r="D49" s="28"/>
      <c r="E49" s="3"/>
      <c r="F49" s="2"/>
      <c r="G49" s="2"/>
      <c r="H49" s="2"/>
      <c r="I49" s="2"/>
      <c r="J49" s="2"/>
      <c r="K49" s="2"/>
      <c r="L49" s="2"/>
      <c r="M49" s="2"/>
      <c r="N49" s="2"/>
      <c r="O49" s="2"/>
    </row>
    <row r="50" spans="1:15">
      <c r="A50" s="2"/>
      <c r="B50" s="3"/>
      <c r="C50" s="3"/>
      <c r="D50" s="28"/>
      <c r="E50" s="3"/>
      <c r="F50" s="2"/>
      <c r="G50" s="2"/>
      <c r="H50" s="2"/>
      <c r="I50" s="2"/>
      <c r="J50" s="2"/>
      <c r="K50" s="2"/>
      <c r="L50" s="2"/>
      <c r="M50" s="2"/>
      <c r="N50" s="2"/>
      <c r="O50" s="2"/>
    </row>
    <row r="51" spans="1:15">
      <c r="A51" s="2"/>
      <c r="B51" s="3"/>
      <c r="C51" s="3"/>
      <c r="D51" s="28"/>
      <c r="E51" s="3"/>
      <c r="F51" s="2"/>
      <c r="G51" s="2"/>
      <c r="H51" s="2"/>
      <c r="I51" s="2"/>
      <c r="J51" s="2"/>
      <c r="K51" s="2"/>
      <c r="L51" s="2"/>
      <c r="M51" s="2"/>
      <c r="N51" s="2"/>
      <c r="O51" s="2"/>
    </row>
    <row r="52" spans="1:15">
      <c r="A52" s="2"/>
      <c r="B52" s="3"/>
      <c r="C52" s="3"/>
      <c r="D52" s="28"/>
      <c r="E52" s="3"/>
      <c r="F52" s="2"/>
      <c r="G52" s="2"/>
      <c r="H52" s="2"/>
      <c r="I52" s="2"/>
      <c r="J52" s="2"/>
      <c r="K52" s="2"/>
      <c r="L52" s="2"/>
      <c r="M52" s="2"/>
      <c r="N52" s="2"/>
      <c r="O52" s="2"/>
    </row>
    <row r="53" spans="1:15">
      <c r="A53" s="2"/>
      <c r="B53" s="3"/>
      <c r="C53" s="3"/>
      <c r="D53" s="28"/>
      <c r="E53" s="3"/>
      <c r="F53" s="2"/>
      <c r="G53" s="2"/>
      <c r="H53" s="2"/>
      <c r="I53" s="2"/>
      <c r="J53" s="2"/>
      <c r="K53" s="2"/>
      <c r="L53" s="2"/>
      <c r="M53" s="2"/>
      <c r="N53" s="2"/>
      <c r="O53" s="2"/>
    </row>
    <row r="54" spans="1:15">
      <c r="A54" s="2"/>
      <c r="B54" s="3"/>
      <c r="C54" s="3"/>
      <c r="D54" s="28"/>
      <c r="E54" s="3"/>
      <c r="F54" s="2"/>
      <c r="G54" s="2"/>
      <c r="H54" s="2"/>
      <c r="I54" s="2"/>
      <c r="J54" s="2"/>
      <c r="K54" s="2"/>
      <c r="L54" s="2"/>
      <c r="M54" s="2"/>
      <c r="N54" s="2"/>
      <c r="O54" s="2"/>
    </row>
    <row r="55" spans="1:15">
      <c r="A55" s="2"/>
      <c r="B55" s="3"/>
      <c r="C55" s="3"/>
      <c r="D55" s="28"/>
      <c r="E55" s="3"/>
      <c r="F55" s="2"/>
      <c r="G55" s="2"/>
      <c r="H55" s="2"/>
      <c r="I55" s="2"/>
      <c r="J55" s="2"/>
      <c r="K55" s="2"/>
      <c r="L55" s="2"/>
      <c r="M55" s="2"/>
      <c r="N55" s="2"/>
      <c r="O55" s="2"/>
    </row>
    <row r="56" spans="1:15">
      <c r="A56" s="2"/>
      <c r="B56" s="3"/>
      <c r="C56" s="3"/>
      <c r="D56" s="28"/>
      <c r="E56" s="3"/>
      <c r="F56" s="2"/>
      <c r="G56" s="2"/>
      <c r="H56" s="2"/>
      <c r="I56" s="2"/>
      <c r="J56" s="2"/>
      <c r="K56" s="2"/>
      <c r="L56" s="2"/>
      <c r="M56" s="2"/>
      <c r="N56" s="2"/>
      <c r="O56" s="2"/>
    </row>
    <row r="57" spans="1:15">
      <c r="A57" s="2"/>
      <c r="B57" s="3"/>
      <c r="C57" s="3"/>
      <c r="D57" s="28"/>
      <c r="E57" s="3"/>
      <c r="F57" s="2"/>
      <c r="G57" s="2"/>
      <c r="H57" s="2"/>
      <c r="I57" s="2"/>
      <c r="J57" s="2"/>
      <c r="K57" s="2"/>
      <c r="L57" s="2"/>
      <c r="M57" s="2"/>
      <c r="N57" s="2"/>
      <c r="O57" s="2"/>
    </row>
    <row r="58" spans="1:15">
      <c r="A58" s="2"/>
      <c r="B58" s="3"/>
      <c r="C58" s="3"/>
      <c r="D58" s="28"/>
      <c r="E58" s="3"/>
      <c r="F58" s="2"/>
      <c r="G58" s="2"/>
      <c r="H58" s="2"/>
      <c r="I58" s="2"/>
      <c r="J58" s="2"/>
      <c r="K58" s="2"/>
      <c r="L58" s="2"/>
      <c r="M58" s="2"/>
      <c r="N58" s="2"/>
      <c r="O58" s="2"/>
    </row>
    <row r="59" spans="1:15">
      <c r="A59" s="2"/>
      <c r="B59" s="3"/>
      <c r="C59" s="3"/>
      <c r="D59" s="28"/>
      <c r="E59" s="3"/>
      <c r="F59" s="2"/>
      <c r="G59" s="2"/>
      <c r="H59" s="2"/>
      <c r="I59" s="2"/>
      <c r="J59" s="2"/>
      <c r="K59" s="2"/>
      <c r="L59" s="2"/>
      <c r="M59" s="2"/>
      <c r="N59" s="2"/>
      <c r="O59" s="2"/>
    </row>
    <row r="60" spans="1:15">
      <c r="A60" s="2"/>
      <c r="B60" s="3"/>
      <c r="C60" s="3"/>
      <c r="D60" s="28"/>
      <c r="E60" s="3"/>
      <c r="F60" s="2"/>
      <c r="G60" s="2"/>
      <c r="H60" s="2"/>
      <c r="I60" s="2"/>
      <c r="J60" s="2"/>
      <c r="K60" s="2"/>
      <c r="L60" s="2"/>
      <c r="M60" s="2"/>
      <c r="N60" s="2"/>
      <c r="O60" s="2"/>
    </row>
    <row r="61" spans="1:15">
      <c r="A61" s="2"/>
      <c r="B61" s="3"/>
      <c r="C61" s="3"/>
      <c r="D61" s="28"/>
      <c r="E61" s="3"/>
      <c r="F61" s="2"/>
      <c r="G61" s="2"/>
      <c r="H61" s="2"/>
      <c r="I61" s="2"/>
      <c r="J61" s="2"/>
      <c r="K61" s="2"/>
      <c r="L61" s="2"/>
      <c r="M61" s="2"/>
      <c r="N61" s="2"/>
      <c r="O61" s="2"/>
    </row>
    <row r="62" spans="1:15">
      <c r="A62" s="2"/>
      <c r="B62" s="3"/>
      <c r="C62" s="3"/>
      <c r="D62" s="28"/>
      <c r="E62" s="3"/>
      <c r="F62" s="2"/>
      <c r="G62" s="2"/>
      <c r="H62" s="2"/>
      <c r="I62" s="2"/>
      <c r="J62" s="2"/>
      <c r="K62" s="2"/>
      <c r="L62" s="2"/>
      <c r="M62" s="2"/>
      <c r="N62" s="2"/>
      <c r="O62" s="2"/>
    </row>
    <row r="63" spans="1:15">
      <c r="A63" s="2"/>
      <c r="B63" s="3"/>
      <c r="C63" s="3"/>
      <c r="D63" s="28"/>
      <c r="E63" s="3"/>
      <c r="F63" s="2"/>
      <c r="G63" s="2"/>
      <c r="H63" s="2"/>
      <c r="I63" s="2"/>
      <c r="J63" s="2"/>
      <c r="K63" s="2"/>
      <c r="L63" s="2"/>
      <c r="M63" s="2"/>
      <c r="N63" s="2"/>
      <c r="O63" s="2"/>
    </row>
    <row r="64" spans="1:15">
      <c r="A64" s="2"/>
      <c r="B64" s="3"/>
      <c r="C64" s="3"/>
      <c r="D64" s="28"/>
      <c r="E64" s="3"/>
      <c r="F64" s="2"/>
      <c r="G64" s="2"/>
      <c r="H64" s="2"/>
      <c r="I64" s="2"/>
      <c r="J64" s="2"/>
      <c r="K64" s="2"/>
      <c r="L64" s="2"/>
      <c r="M64" s="2"/>
      <c r="N64" s="2"/>
      <c r="O64" s="2"/>
    </row>
    <row r="65" spans="1:15">
      <c r="A65" s="2"/>
      <c r="B65" s="3"/>
      <c r="C65" s="3"/>
      <c r="D65" s="28"/>
      <c r="E65" s="3"/>
      <c r="F65" s="2"/>
      <c r="G65" s="2"/>
      <c r="H65" s="2"/>
      <c r="I65" s="2"/>
      <c r="J65" s="2"/>
      <c r="K65" s="2"/>
      <c r="L65" s="2"/>
      <c r="M65" s="2"/>
      <c r="N65" s="2"/>
      <c r="O65" s="2"/>
    </row>
    <row r="66" spans="1:15">
      <c r="A66" s="2"/>
      <c r="B66" s="3"/>
      <c r="C66" s="3"/>
      <c r="D66" s="28"/>
      <c r="E66" s="3"/>
      <c r="F66" s="2"/>
      <c r="G66" s="2"/>
      <c r="H66" s="2"/>
      <c r="I66" s="2"/>
      <c r="J66" s="2"/>
      <c r="K66" s="2"/>
      <c r="L66" s="2"/>
      <c r="M66" s="2"/>
      <c r="N66" s="2"/>
      <c r="O66" s="2"/>
    </row>
    <row r="67" spans="1:15">
      <c r="A67" s="2"/>
      <c r="B67" s="3"/>
      <c r="C67" s="3"/>
      <c r="D67" s="28"/>
      <c r="E67" s="3"/>
      <c r="F67" s="2"/>
      <c r="G67" s="2"/>
      <c r="H67" s="2"/>
      <c r="I67" s="2"/>
      <c r="J67" s="2"/>
      <c r="K67" s="2"/>
      <c r="L67" s="2"/>
      <c r="M67" s="2"/>
      <c r="N67" s="2"/>
      <c r="O67" s="2"/>
    </row>
    <row r="68" spans="1:15">
      <c r="A68" s="2"/>
      <c r="B68" s="3"/>
      <c r="C68" s="3"/>
      <c r="D68" s="28"/>
      <c r="E68" s="3"/>
      <c r="F68" s="2"/>
      <c r="G68" s="2"/>
      <c r="H68" s="2"/>
      <c r="I68" s="2"/>
      <c r="J68" s="2"/>
      <c r="K68" s="2"/>
      <c r="L68" s="2"/>
      <c r="M68" s="2"/>
      <c r="N68" s="2"/>
      <c r="O68" s="2"/>
    </row>
    <row r="69" spans="1:15">
      <c r="A69" s="2"/>
      <c r="B69" s="3"/>
      <c r="C69" s="3"/>
      <c r="D69" s="28"/>
      <c r="E69" s="3"/>
      <c r="F69" s="2"/>
      <c r="G69" s="2"/>
      <c r="H69" s="2"/>
      <c r="I69" s="2"/>
      <c r="J69" s="2"/>
      <c r="K69" s="2"/>
      <c r="L69" s="2"/>
      <c r="M69" s="2"/>
      <c r="N69" s="2"/>
      <c r="O69" s="2"/>
    </row>
    <row r="70" spans="1:15">
      <c r="A70" s="2"/>
      <c r="B70" s="3"/>
      <c r="C70" s="3"/>
      <c r="D70" s="28"/>
      <c r="E70" s="3"/>
      <c r="F70" s="2"/>
      <c r="G70" s="2"/>
      <c r="H70" s="2"/>
      <c r="I70" s="2"/>
      <c r="J70" s="2"/>
      <c r="K70" s="2"/>
      <c r="L70" s="2"/>
      <c r="M70" s="2"/>
      <c r="N70" s="2"/>
      <c r="O70" s="2"/>
    </row>
    <row r="71" spans="1:15">
      <c r="A71" s="2"/>
      <c r="B71" s="3"/>
      <c r="C71" s="3"/>
      <c r="D71" s="28"/>
      <c r="E71" s="3"/>
      <c r="F71" s="2"/>
      <c r="G71" s="2"/>
      <c r="H71" s="2"/>
      <c r="I71" s="2"/>
      <c r="J71" s="2"/>
      <c r="K71" s="2"/>
      <c r="L71" s="2"/>
      <c r="M71" s="2"/>
      <c r="N71" s="2"/>
      <c r="O71" s="2"/>
    </row>
    <row r="72" spans="1:15">
      <c r="A72" s="2"/>
      <c r="B72" s="3"/>
      <c r="C72" s="3"/>
      <c r="D72" s="28"/>
      <c r="E72" s="3"/>
      <c r="F72" s="2"/>
      <c r="G72" s="2"/>
      <c r="H72" s="2"/>
      <c r="I72" s="2"/>
      <c r="J72" s="2"/>
      <c r="K72" s="2"/>
      <c r="L72" s="2"/>
      <c r="M72" s="2"/>
      <c r="N72" s="2"/>
      <c r="O72" s="2"/>
    </row>
    <row r="73" spans="1:15">
      <c r="A73" s="2"/>
      <c r="B73" s="3"/>
      <c r="C73" s="3"/>
      <c r="D73" s="28"/>
      <c r="E73" s="3"/>
      <c r="F73" s="2"/>
      <c r="G73" s="2"/>
      <c r="H73" s="2"/>
      <c r="I73" s="2"/>
      <c r="J73" s="2"/>
      <c r="K73" s="2"/>
      <c r="L73" s="2"/>
      <c r="M73" s="2"/>
      <c r="N73" s="2"/>
      <c r="O73" s="2"/>
    </row>
    <row r="74" spans="1:15">
      <c r="A74" s="2"/>
      <c r="B74" s="3"/>
      <c r="C74" s="3"/>
      <c r="D74" s="28"/>
      <c r="E74" s="3"/>
      <c r="F74" s="2"/>
      <c r="G74" s="2"/>
      <c r="H74" s="2"/>
      <c r="I74" s="2"/>
      <c r="J74" s="2"/>
      <c r="K74" s="2"/>
      <c r="L74" s="2"/>
      <c r="M74" s="2"/>
      <c r="N74" s="2"/>
      <c r="O74" s="2"/>
    </row>
    <row r="75" spans="1:15">
      <c r="A75" s="2"/>
      <c r="B75" s="3"/>
      <c r="C75" s="3"/>
      <c r="D75" s="28"/>
      <c r="E75" s="3"/>
      <c r="F75" s="2"/>
      <c r="G75" s="2"/>
      <c r="H75" s="2"/>
      <c r="I75" s="2"/>
      <c r="J75" s="2"/>
      <c r="K75" s="2"/>
      <c r="L75" s="2"/>
      <c r="M75" s="2"/>
      <c r="N75" s="2"/>
      <c r="O75" s="2"/>
    </row>
    <row r="76" spans="1:15">
      <c r="A76" s="2"/>
      <c r="B76" s="3"/>
      <c r="C76" s="3"/>
      <c r="D76" s="28"/>
      <c r="E76" s="3"/>
      <c r="F76" s="2"/>
      <c r="G76" s="2"/>
      <c r="H76" s="2"/>
      <c r="I76" s="2"/>
      <c r="J76" s="2"/>
      <c r="K76" s="2"/>
      <c r="L76" s="2"/>
      <c r="M76" s="2"/>
      <c r="N76" s="2"/>
      <c r="O76" s="2"/>
    </row>
    <row r="77" spans="1:15">
      <c r="A77" s="2"/>
      <c r="B77" s="3"/>
      <c r="C77" s="3"/>
      <c r="D77" s="3"/>
      <c r="E77" s="3"/>
      <c r="F77" s="2"/>
      <c r="G77" s="2"/>
      <c r="H77" s="2"/>
      <c r="I77" s="2"/>
      <c r="J77" s="2"/>
      <c r="K77" s="2"/>
      <c r="L77" s="2"/>
      <c r="M77" s="2"/>
      <c r="N77" s="2"/>
      <c r="O77" s="2"/>
    </row>
    <row r="78" spans="1:15">
      <c r="A78" s="2"/>
      <c r="B78" s="3"/>
      <c r="C78" s="3"/>
      <c r="D78" s="3"/>
      <c r="E78" s="3"/>
      <c r="F78" s="2"/>
      <c r="G78" s="2"/>
      <c r="H78" s="2"/>
      <c r="I78" s="2"/>
      <c r="J78" s="2"/>
      <c r="K78" s="2"/>
      <c r="L78" s="2"/>
      <c r="M78" s="2"/>
      <c r="N78" s="2"/>
      <c r="O78" s="2"/>
    </row>
    <row r="79" spans="1:15">
      <c r="A79" s="2"/>
      <c r="B79" s="3"/>
      <c r="C79" s="3"/>
      <c r="D79" s="3"/>
      <c r="E79" s="3"/>
      <c r="F79" s="2"/>
      <c r="G79" s="2"/>
      <c r="H79" s="2"/>
      <c r="I79" s="2"/>
      <c r="J79" s="2"/>
      <c r="K79" s="2"/>
      <c r="L79" s="2"/>
      <c r="M79" s="2"/>
      <c r="N79" s="2"/>
      <c r="O79" s="2"/>
    </row>
    <row r="80" spans="1:15">
      <c r="A80" s="2"/>
      <c r="B80" s="3"/>
      <c r="C80" s="3"/>
      <c r="D80" s="3"/>
      <c r="E80" s="3"/>
      <c r="F80" s="2"/>
      <c r="G80" s="2"/>
      <c r="H80" s="2"/>
      <c r="I80" s="2"/>
      <c r="J80" s="2"/>
      <c r="K80" s="2"/>
      <c r="L80" s="2"/>
      <c r="M80" s="2"/>
      <c r="N80" s="2"/>
      <c r="O80" s="2"/>
    </row>
    <row r="81" spans="1:15">
      <c r="A81" s="2"/>
      <c r="B81" s="3"/>
      <c r="C81" s="3"/>
      <c r="D81" s="3"/>
      <c r="E81" s="3"/>
      <c r="F81" s="2"/>
      <c r="G81" s="2"/>
      <c r="H81" s="2"/>
      <c r="I81" s="2"/>
      <c r="J81" s="2"/>
      <c r="K81" s="2"/>
      <c r="L81" s="2"/>
      <c r="M81" s="2"/>
      <c r="N81" s="2"/>
      <c r="O81" s="2"/>
    </row>
    <row r="82" spans="1:15">
      <c r="A82" s="2"/>
      <c r="B82" s="3"/>
      <c r="C82" s="3"/>
      <c r="D82" s="3"/>
      <c r="E82" s="3"/>
      <c r="F82" s="2"/>
      <c r="G82" s="2"/>
      <c r="H82" s="2"/>
      <c r="I82" s="2"/>
      <c r="J82" s="2"/>
      <c r="K82" s="2"/>
      <c r="L82" s="2"/>
      <c r="M82" s="2"/>
      <c r="N82" s="2"/>
      <c r="O82" s="2"/>
    </row>
  </sheetData>
  <mergeCells count="42">
    <mergeCell ref="B6:C6"/>
    <mergeCell ref="E6:F6"/>
    <mergeCell ref="B1:F1"/>
    <mergeCell ref="B2:F2"/>
    <mergeCell ref="B3:F3"/>
    <mergeCell ref="B4:C4"/>
    <mergeCell ref="E4:F4"/>
    <mergeCell ref="B10:C10"/>
    <mergeCell ref="E10:F10"/>
    <mergeCell ref="B9:C9"/>
    <mergeCell ref="E9:F9"/>
    <mergeCell ref="B13:C13"/>
    <mergeCell ref="E13:F13"/>
    <mergeCell ref="B14:C14"/>
    <mergeCell ref="E14:F14"/>
    <mergeCell ref="B15:C15"/>
    <mergeCell ref="E15:F15"/>
    <mergeCell ref="B16:C16"/>
    <mergeCell ref="E16:F16"/>
    <mergeCell ref="B25:C25"/>
    <mergeCell ref="E25:F25"/>
    <mergeCell ref="B22:C22"/>
    <mergeCell ref="E22:F22"/>
    <mergeCell ref="B19:C19"/>
    <mergeCell ref="E19:F19"/>
    <mergeCell ref="B20:C20"/>
    <mergeCell ref="E20:F20"/>
    <mergeCell ref="B21:C21"/>
    <mergeCell ref="E21:F21"/>
    <mergeCell ref="B27:C27"/>
    <mergeCell ref="B28:C28"/>
    <mergeCell ref="E28:F28"/>
    <mergeCell ref="B29:C29"/>
    <mergeCell ref="E29:F29"/>
    <mergeCell ref="B33:C33"/>
    <mergeCell ref="E33:F33"/>
    <mergeCell ref="B30:C30"/>
    <mergeCell ref="E30:F30"/>
    <mergeCell ref="B31:C31"/>
    <mergeCell ref="E31:F31"/>
    <mergeCell ref="B32:C32"/>
    <mergeCell ref="E32:F32"/>
  </mergeCells>
  <dataValidations count="1">
    <dataValidation type="list" allowBlank="1" showInputMessage="1" showErrorMessage="1" sqref="D6 D19:D22 D25 D9:D10 D13:D16 D28:D33" xr:uid="{00000000-0002-0000-0200-000000000000}">
      <formula1>Options</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A1:P70"/>
  <sheetViews>
    <sheetView zoomScale="90" zoomScaleNormal="90" workbookViewId="0">
      <pane ySplit="4" topLeftCell="A12" activePane="bottomLeft" state="frozen"/>
      <selection activeCell="A6" sqref="A6"/>
      <selection pane="bottomLeft" activeCell="B1" sqref="B1:F1"/>
    </sheetView>
  </sheetViews>
  <sheetFormatPr defaultColWidth="8.7265625" defaultRowHeight="14.5"/>
  <cols>
    <col min="1" max="1" width="16.7265625" customWidth="1"/>
    <col min="2" max="3" width="18.26953125" style="1" customWidth="1"/>
    <col min="4" max="4" width="18.26953125" style="29" customWidth="1"/>
    <col min="5" max="5" width="25.7265625" style="1" customWidth="1"/>
    <col min="6" max="6" width="30.7265625" customWidth="1"/>
    <col min="7" max="7" width="16.7265625" customWidth="1"/>
    <col min="8" max="13" width="20.7265625" customWidth="1"/>
  </cols>
  <sheetData>
    <row r="1" spans="1:16" ht="43.5" customHeight="1">
      <c r="A1" s="2"/>
      <c r="B1" s="133" t="s">
        <v>0</v>
      </c>
      <c r="C1" s="133"/>
      <c r="D1" s="133"/>
      <c r="E1" s="133"/>
      <c r="F1" s="133"/>
      <c r="G1" s="2"/>
      <c r="H1" s="2"/>
      <c r="I1" s="2"/>
      <c r="J1" s="2"/>
      <c r="K1" s="2"/>
      <c r="L1" s="2"/>
      <c r="M1" s="2"/>
      <c r="N1" s="2"/>
      <c r="O1" s="2"/>
    </row>
    <row r="2" spans="1:16" ht="25.5">
      <c r="A2" s="2"/>
      <c r="B2" s="165" t="s">
        <v>59</v>
      </c>
      <c r="C2" s="165"/>
      <c r="D2" s="165"/>
      <c r="E2" s="165"/>
      <c r="F2" s="165"/>
      <c r="G2" s="2"/>
      <c r="H2" s="2"/>
      <c r="I2" s="2"/>
      <c r="J2" s="2"/>
      <c r="K2" s="2"/>
      <c r="L2" s="2"/>
      <c r="M2" s="2"/>
      <c r="N2" s="2"/>
      <c r="O2" s="2"/>
    </row>
    <row r="3" spans="1:16" ht="59.25" customHeight="1" thickBot="1">
      <c r="A3" s="2"/>
      <c r="B3" s="135" t="s">
        <v>20</v>
      </c>
      <c r="C3" s="136"/>
      <c r="D3" s="136"/>
      <c r="E3" s="136"/>
      <c r="F3" s="136"/>
      <c r="G3" s="2"/>
      <c r="H3" s="2"/>
      <c r="I3" s="2"/>
      <c r="J3" s="2"/>
      <c r="K3" s="2"/>
      <c r="L3" s="2"/>
      <c r="M3" s="2"/>
      <c r="N3" s="2"/>
      <c r="O3" s="2"/>
    </row>
    <row r="4" spans="1:16" ht="58.4" customHeight="1" thickBot="1">
      <c r="A4" s="2"/>
      <c r="B4" s="166" t="s">
        <v>3</v>
      </c>
      <c r="C4" s="167"/>
      <c r="D4" s="80" t="s">
        <v>60</v>
      </c>
      <c r="E4" s="166" t="s">
        <v>5</v>
      </c>
      <c r="F4" s="168"/>
      <c r="G4" s="2"/>
      <c r="H4" s="2"/>
      <c r="I4" s="2"/>
      <c r="J4" s="2"/>
      <c r="K4" s="2"/>
      <c r="L4" s="2"/>
      <c r="M4" s="2"/>
      <c r="N4" s="2"/>
      <c r="O4" s="2"/>
      <c r="P4" s="2"/>
    </row>
    <row r="5" spans="1:16" ht="21.5" thickBot="1">
      <c r="A5" s="2"/>
      <c r="B5" s="30" t="s">
        <v>61</v>
      </c>
      <c r="C5" s="4"/>
      <c r="D5" s="28"/>
      <c r="E5" s="3"/>
      <c r="F5" s="2"/>
      <c r="G5" s="2"/>
      <c r="H5" s="2"/>
      <c r="I5" s="2"/>
      <c r="J5" s="2"/>
      <c r="K5" s="2"/>
      <c r="L5" s="2"/>
      <c r="M5" s="2"/>
      <c r="N5" s="2"/>
      <c r="O5" s="2"/>
    </row>
    <row r="6" spans="1:16" ht="101.15" customHeight="1" thickBot="1">
      <c r="A6" s="2"/>
      <c r="B6" s="129" t="s">
        <v>62</v>
      </c>
      <c r="C6" s="130"/>
      <c r="D6" s="78"/>
      <c r="E6" s="144"/>
      <c r="F6" s="143"/>
      <c r="G6" s="2"/>
      <c r="H6" s="2"/>
      <c r="I6" s="2"/>
      <c r="J6" s="2"/>
      <c r="K6" s="2"/>
      <c r="L6" s="2"/>
      <c r="M6" s="2"/>
      <c r="N6" s="2"/>
      <c r="O6" s="2"/>
    </row>
    <row r="7" spans="1:16" ht="65.150000000000006" customHeight="1" thickBot="1">
      <c r="A7" s="2"/>
      <c r="B7" s="129" t="s">
        <v>63</v>
      </c>
      <c r="C7" s="130"/>
      <c r="D7" s="27"/>
      <c r="E7" s="144"/>
      <c r="F7" s="143"/>
      <c r="G7" s="2"/>
      <c r="H7" s="2"/>
      <c r="I7" s="2"/>
      <c r="J7" s="2"/>
      <c r="K7" s="2"/>
      <c r="L7" s="2"/>
      <c r="M7" s="2"/>
      <c r="N7" s="2"/>
      <c r="O7" s="2"/>
    </row>
    <row r="8" spans="1:16" ht="96.75" customHeight="1" thickBot="1">
      <c r="A8" s="2"/>
      <c r="B8" s="129" t="s">
        <v>64</v>
      </c>
      <c r="C8" s="130"/>
      <c r="D8" s="27"/>
      <c r="E8" s="144"/>
      <c r="F8" s="143"/>
      <c r="G8" s="2"/>
      <c r="H8" s="2"/>
      <c r="I8" s="2"/>
      <c r="J8" s="2"/>
      <c r="K8" s="2"/>
      <c r="L8" s="2"/>
      <c r="M8" s="2"/>
      <c r="N8" s="2"/>
      <c r="O8" s="2"/>
    </row>
    <row r="9" spans="1:16" ht="85.5" customHeight="1" thickBot="1">
      <c r="A9" s="2"/>
      <c r="B9" s="129" t="s">
        <v>65</v>
      </c>
      <c r="C9" s="130"/>
      <c r="D9" s="27"/>
      <c r="E9" s="144"/>
      <c r="F9" s="143"/>
      <c r="G9" s="2"/>
      <c r="H9" s="2"/>
      <c r="I9" s="2"/>
      <c r="J9" s="2"/>
      <c r="K9" s="2"/>
      <c r="L9" s="2"/>
      <c r="M9" s="2"/>
      <c r="N9" s="2"/>
      <c r="O9" s="2"/>
    </row>
    <row r="10" spans="1:16" ht="102" customHeight="1" thickBot="1">
      <c r="A10" s="2"/>
      <c r="B10" s="129" t="s">
        <v>66</v>
      </c>
      <c r="C10" s="130"/>
      <c r="D10" s="27"/>
      <c r="E10" s="144"/>
      <c r="F10" s="143"/>
      <c r="G10" s="2"/>
      <c r="H10" s="2"/>
      <c r="I10" s="2"/>
      <c r="J10" s="2"/>
      <c r="K10" s="2"/>
      <c r="L10" s="2"/>
      <c r="M10" s="2"/>
      <c r="N10" s="2"/>
      <c r="O10" s="2"/>
    </row>
    <row r="11" spans="1:16">
      <c r="A11" s="2"/>
      <c r="B11" s="3"/>
      <c r="C11" s="3"/>
      <c r="D11" s="28"/>
      <c r="E11" s="3"/>
      <c r="F11" s="2"/>
      <c r="G11" s="2"/>
      <c r="H11" s="2"/>
      <c r="I11" s="2"/>
      <c r="J11" s="2"/>
      <c r="K11" s="2"/>
      <c r="L11" s="2"/>
      <c r="M11" s="2"/>
      <c r="N11" s="2"/>
      <c r="O11" s="2"/>
    </row>
    <row r="12" spans="1:16" ht="21.5" thickBot="1">
      <c r="A12" s="2"/>
      <c r="B12" s="30" t="s">
        <v>67</v>
      </c>
      <c r="C12" s="4"/>
      <c r="D12" s="28"/>
      <c r="E12" s="3"/>
      <c r="F12" s="2"/>
      <c r="G12" s="2"/>
      <c r="H12" s="2"/>
      <c r="I12" s="2"/>
      <c r="J12" s="2"/>
      <c r="K12" s="2"/>
      <c r="L12" s="2"/>
      <c r="M12" s="2"/>
      <c r="N12" s="2"/>
      <c r="O12" s="2"/>
    </row>
    <row r="13" spans="1:16" ht="65.150000000000006" customHeight="1" thickBot="1">
      <c r="A13" s="2"/>
      <c r="B13" s="129" t="s">
        <v>68</v>
      </c>
      <c r="C13" s="141"/>
      <c r="D13" s="78"/>
      <c r="E13" s="164"/>
      <c r="F13" s="163"/>
      <c r="G13" s="2"/>
      <c r="H13" s="2"/>
      <c r="I13" s="2"/>
      <c r="J13" s="2"/>
      <c r="K13" s="2"/>
      <c r="L13" s="2"/>
      <c r="M13" s="2"/>
      <c r="N13" s="2"/>
      <c r="O13" s="2"/>
    </row>
    <row r="14" spans="1:16" ht="86.25" customHeight="1" thickBot="1">
      <c r="A14" s="2"/>
      <c r="B14" s="160" t="s">
        <v>69</v>
      </c>
      <c r="C14" s="161"/>
      <c r="D14" s="27"/>
      <c r="E14" s="162"/>
      <c r="F14" s="163"/>
      <c r="G14" s="2"/>
      <c r="H14" s="2"/>
      <c r="I14" s="2"/>
      <c r="J14" s="2"/>
      <c r="K14" s="2"/>
      <c r="L14" s="2"/>
      <c r="M14" s="2"/>
      <c r="N14" s="2"/>
      <c r="O14" s="2"/>
    </row>
    <row r="15" spans="1:16" ht="84.75" customHeight="1" thickBot="1">
      <c r="A15" s="2"/>
      <c r="B15" s="160" t="s">
        <v>70</v>
      </c>
      <c r="C15" s="161"/>
      <c r="D15" s="27"/>
      <c r="E15" s="162"/>
      <c r="F15" s="163"/>
      <c r="G15" s="2"/>
      <c r="H15" s="2"/>
      <c r="I15" s="2"/>
      <c r="J15" s="2"/>
      <c r="K15" s="2"/>
      <c r="L15" s="2"/>
      <c r="M15" s="2"/>
      <c r="N15" s="2"/>
      <c r="O15" s="2"/>
    </row>
    <row r="16" spans="1:16">
      <c r="A16" s="2"/>
      <c r="B16" s="3"/>
      <c r="C16" s="3"/>
      <c r="D16" s="28"/>
      <c r="E16" s="3"/>
      <c r="F16" s="2"/>
      <c r="G16" s="2"/>
      <c r="H16" s="2"/>
      <c r="I16" s="2"/>
      <c r="J16" s="2"/>
      <c r="K16" s="2"/>
      <c r="L16" s="2"/>
      <c r="M16" s="2"/>
      <c r="N16" s="2"/>
      <c r="O16" s="2"/>
    </row>
    <row r="17" spans="1:15" ht="21.5" thickBot="1">
      <c r="A17" s="2"/>
      <c r="B17" s="30" t="s">
        <v>71</v>
      </c>
      <c r="C17" s="4"/>
      <c r="D17" s="28"/>
      <c r="E17" s="3"/>
      <c r="F17" s="2"/>
      <c r="G17" s="2"/>
      <c r="H17" s="2"/>
      <c r="I17" s="2"/>
      <c r="J17" s="2"/>
      <c r="K17" s="2"/>
      <c r="L17" s="2"/>
      <c r="M17" s="2"/>
      <c r="N17" s="2"/>
      <c r="O17" s="2"/>
    </row>
    <row r="18" spans="1:15" ht="65.150000000000006" customHeight="1" thickBot="1">
      <c r="A18" s="2"/>
      <c r="B18" s="151" t="s">
        <v>72</v>
      </c>
      <c r="C18" s="152"/>
      <c r="D18" s="78"/>
      <c r="E18" s="142"/>
      <c r="F18" s="143"/>
      <c r="G18" s="2"/>
      <c r="H18" s="2"/>
      <c r="I18" s="2"/>
      <c r="J18" s="2"/>
      <c r="K18" s="2"/>
      <c r="L18" s="2"/>
      <c r="M18" s="2"/>
      <c r="N18" s="2"/>
      <c r="O18" s="2"/>
    </row>
    <row r="19" spans="1:15" ht="69.75" customHeight="1" thickBot="1">
      <c r="A19" s="2"/>
      <c r="B19" s="151" t="s">
        <v>73</v>
      </c>
      <c r="C19" s="153"/>
      <c r="D19" s="27"/>
      <c r="E19" s="144"/>
      <c r="F19" s="143"/>
      <c r="G19" s="2"/>
      <c r="H19" s="2"/>
      <c r="I19" s="2"/>
      <c r="J19" s="2"/>
      <c r="K19" s="2"/>
      <c r="L19" s="2"/>
      <c r="M19" s="2"/>
      <c r="N19" s="2"/>
      <c r="O19" s="2"/>
    </row>
    <row r="20" spans="1:15">
      <c r="A20" s="2"/>
      <c r="B20" s="3"/>
      <c r="C20" s="3"/>
      <c r="D20" s="28"/>
      <c r="E20" s="3"/>
      <c r="F20" s="2"/>
      <c r="G20" s="2"/>
      <c r="H20" s="2"/>
      <c r="I20" s="2"/>
      <c r="J20" s="2"/>
      <c r="K20" s="2"/>
      <c r="L20" s="2"/>
      <c r="M20" s="2"/>
      <c r="N20" s="2"/>
      <c r="O20" s="2"/>
    </row>
    <row r="21" spans="1:15" ht="21.5" thickBot="1">
      <c r="A21" s="2"/>
      <c r="B21" s="30" t="s">
        <v>74</v>
      </c>
      <c r="C21" s="4"/>
      <c r="D21" s="28"/>
      <c r="E21" s="3"/>
      <c r="F21" s="2"/>
      <c r="G21" s="2"/>
      <c r="H21" s="2"/>
      <c r="I21" s="2"/>
      <c r="J21" s="2"/>
      <c r="K21" s="2"/>
      <c r="L21" s="2"/>
      <c r="M21" s="2"/>
      <c r="N21" s="2"/>
      <c r="O21" s="2"/>
    </row>
    <row r="22" spans="1:15" ht="68.25" customHeight="1" thickBot="1">
      <c r="A22" s="2"/>
      <c r="B22" s="129" t="s">
        <v>75</v>
      </c>
      <c r="C22" s="130"/>
      <c r="D22" s="78"/>
      <c r="E22" s="144"/>
      <c r="F22" s="143"/>
      <c r="G22" s="2"/>
      <c r="H22" s="2"/>
      <c r="I22" s="2"/>
      <c r="J22" s="2"/>
      <c r="K22" s="2"/>
      <c r="L22" s="2"/>
      <c r="M22" s="2"/>
      <c r="N22" s="2"/>
      <c r="O22" s="2"/>
    </row>
    <row r="23" spans="1:15" ht="84.75" customHeight="1" thickBot="1">
      <c r="A23" s="2"/>
      <c r="B23" s="129" t="s">
        <v>76</v>
      </c>
      <c r="C23" s="130"/>
      <c r="D23" s="27"/>
      <c r="E23" s="144"/>
      <c r="F23" s="143"/>
      <c r="G23" s="2"/>
      <c r="H23" s="2"/>
      <c r="I23" s="2"/>
      <c r="J23" s="2"/>
      <c r="K23" s="2"/>
      <c r="L23" s="2"/>
      <c r="M23" s="2"/>
      <c r="N23" s="2"/>
      <c r="O23" s="2"/>
    </row>
    <row r="24" spans="1:15" ht="84.75" customHeight="1" thickBot="1">
      <c r="A24" s="2"/>
      <c r="B24" s="129" t="s">
        <v>77</v>
      </c>
      <c r="C24" s="130"/>
      <c r="D24" s="27"/>
      <c r="E24" s="144"/>
      <c r="F24" s="143"/>
      <c r="G24" s="2"/>
      <c r="H24" s="2"/>
      <c r="I24" s="2"/>
      <c r="J24" s="2"/>
      <c r="K24" s="2"/>
      <c r="L24" s="2"/>
      <c r="M24" s="2"/>
      <c r="N24" s="2"/>
      <c r="O24" s="2"/>
    </row>
    <row r="25" spans="1:15">
      <c r="A25" s="2"/>
      <c r="B25" s="3"/>
      <c r="C25" s="3"/>
      <c r="D25" s="28"/>
      <c r="E25" s="3"/>
      <c r="F25" s="2"/>
      <c r="G25" s="2"/>
      <c r="H25" s="2"/>
      <c r="I25" s="2"/>
      <c r="J25" s="2"/>
      <c r="K25" s="2"/>
      <c r="L25" s="2"/>
      <c r="M25" s="2"/>
      <c r="N25" s="2"/>
      <c r="O25" s="2"/>
    </row>
    <row r="26" spans="1:15" ht="21.5" thickBot="1">
      <c r="A26" s="2"/>
      <c r="B26" s="30" t="s">
        <v>78</v>
      </c>
      <c r="C26" s="4"/>
      <c r="D26" s="28"/>
      <c r="E26" s="3"/>
      <c r="F26" s="2"/>
      <c r="G26" s="2"/>
      <c r="H26" s="2"/>
      <c r="I26" s="2"/>
      <c r="J26" s="2"/>
      <c r="K26" s="2"/>
      <c r="L26" s="2"/>
      <c r="M26" s="2"/>
      <c r="N26" s="2"/>
      <c r="O26" s="2"/>
    </row>
    <row r="27" spans="1:15" ht="69" customHeight="1" thickBot="1">
      <c r="A27" s="2"/>
      <c r="B27" s="129" t="s">
        <v>79</v>
      </c>
      <c r="C27" s="130"/>
      <c r="D27" s="124"/>
      <c r="E27" s="144"/>
      <c r="F27" s="143"/>
      <c r="G27" s="2"/>
      <c r="H27" s="2"/>
      <c r="I27" s="2"/>
      <c r="J27" s="2"/>
      <c r="K27" s="2"/>
      <c r="L27" s="2"/>
      <c r="M27" s="2"/>
      <c r="N27" s="2"/>
      <c r="O27" s="2"/>
    </row>
    <row r="28" spans="1:15" ht="69" customHeight="1" thickBot="1">
      <c r="A28" s="2"/>
      <c r="B28" s="129" t="s">
        <v>80</v>
      </c>
      <c r="C28" s="130"/>
      <c r="D28" s="27"/>
      <c r="E28" s="144"/>
      <c r="F28" s="143"/>
      <c r="G28" s="2"/>
      <c r="H28" s="2"/>
      <c r="I28" s="2"/>
      <c r="J28" s="2"/>
      <c r="K28" s="2"/>
      <c r="L28" s="2"/>
      <c r="M28" s="2"/>
      <c r="N28" s="2"/>
      <c r="O28" s="2"/>
    </row>
    <row r="29" spans="1:15" ht="65.150000000000006" customHeight="1" thickBot="1">
      <c r="A29" s="2"/>
      <c r="B29" s="129" t="s">
        <v>81</v>
      </c>
      <c r="C29" s="130"/>
      <c r="D29" s="27"/>
      <c r="E29" s="144"/>
      <c r="F29" s="143"/>
      <c r="G29" s="2"/>
      <c r="H29" s="2"/>
      <c r="I29" s="2"/>
      <c r="J29" s="2"/>
      <c r="K29" s="2"/>
      <c r="L29" s="2"/>
      <c r="M29" s="2"/>
      <c r="N29" s="2"/>
      <c r="O29" s="2"/>
    </row>
    <row r="30" spans="1:15">
      <c r="A30" s="2"/>
      <c r="B30" s="3"/>
      <c r="C30" s="3"/>
      <c r="D30" s="28"/>
      <c r="E30" s="3"/>
      <c r="F30" s="2"/>
      <c r="G30" s="2"/>
      <c r="H30" s="2"/>
      <c r="I30" s="2"/>
      <c r="J30" s="2"/>
      <c r="K30" s="2"/>
      <c r="L30" s="2"/>
      <c r="M30" s="2"/>
      <c r="N30" s="2"/>
      <c r="O30" s="2"/>
    </row>
    <row r="31" spans="1:15" ht="21.5" thickBot="1">
      <c r="A31" s="2"/>
      <c r="B31" s="30" t="s">
        <v>82</v>
      </c>
      <c r="C31" s="4"/>
      <c r="D31" s="28"/>
      <c r="E31" s="3"/>
      <c r="F31" s="2"/>
      <c r="G31" s="2"/>
      <c r="H31" s="2"/>
      <c r="I31" s="2"/>
      <c r="J31" s="2"/>
      <c r="K31" s="2"/>
      <c r="L31" s="2"/>
      <c r="M31" s="2"/>
      <c r="N31" s="2"/>
      <c r="O31" s="2"/>
    </row>
    <row r="32" spans="1:15" ht="52.5" customHeight="1" thickBot="1">
      <c r="A32" s="2"/>
      <c r="B32" s="129" t="s">
        <v>83</v>
      </c>
      <c r="C32" s="130"/>
      <c r="D32" s="124"/>
      <c r="E32" s="144"/>
      <c r="F32" s="143"/>
      <c r="G32" s="2"/>
      <c r="H32" s="2"/>
      <c r="I32" s="2"/>
      <c r="J32" s="2"/>
      <c r="K32" s="2"/>
      <c r="L32" s="2"/>
      <c r="M32" s="2"/>
      <c r="N32" s="2"/>
      <c r="O32" s="2"/>
    </row>
    <row r="33" spans="1:15" ht="81.650000000000006" customHeight="1" thickBot="1">
      <c r="A33" s="2"/>
      <c r="B33" s="160" t="s">
        <v>84</v>
      </c>
      <c r="C33" s="161"/>
      <c r="D33" s="27"/>
      <c r="E33" s="162"/>
      <c r="F33" s="163"/>
      <c r="G33" s="2"/>
      <c r="H33" s="2"/>
      <c r="I33" s="2"/>
      <c r="J33" s="2"/>
      <c r="K33" s="2"/>
      <c r="L33" s="2"/>
      <c r="M33" s="2"/>
      <c r="N33" s="2"/>
      <c r="O33" s="2"/>
    </row>
    <row r="34" spans="1:15" ht="65.150000000000006" customHeight="1" thickBot="1">
      <c r="A34" s="2"/>
      <c r="B34" s="160" t="s">
        <v>85</v>
      </c>
      <c r="C34" s="161"/>
      <c r="D34" s="27"/>
      <c r="E34" s="162"/>
      <c r="F34" s="163"/>
      <c r="G34" s="2"/>
      <c r="H34" s="2"/>
      <c r="I34" s="2"/>
      <c r="J34" s="2"/>
      <c r="K34" s="2"/>
      <c r="L34" s="2"/>
      <c r="M34" s="2"/>
      <c r="N34" s="2"/>
      <c r="O34" s="2"/>
    </row>
    <row r="35" spans="1:15" ht="78.75" customHeight="1" thickBot="1">
      <c r="A35" s="2"/>
      <c r="B35" s="129" t="s">
        <v>86</v>
      </c>
      <c r="C35" s="130"/>
      <c r="D35" s="27"/>
      <c r="E35" s="144"/>
      <c r="F35" s="143"/>
      <c r="G35" s="2"/>
      <c r="H35" s="2"/>
      <c r="I35" s="2"/>
      <c r="J35" s="2"/>
      <c r="K35" s="2"/>
      <c r="L35" s="2"/>
      <c r="M35" s="2"/>
      <c r="N35" s="2"/>
      <c r="O35" s="2"/>
    </row>
    <row r="36" spans="1:15">
      <c r="A36" s="2"/>
      <c r="B36" s="3"/>
      <c r="C36" s="3"/>
      <c r="D36" s="28"/>
      <c r="E36" s="3"/>
      <c r="F36" s="2"/>
      <c r="G36" s="2"/>
      <c r="H36" s="2"/>
      <c r="I36" s="2"/>
      <c r="J36" s="2"/>
      <c r="K36" s="2"/>
      <c r="L36" s="2"/>
      <c r="M36" s="2"/>
      <c r="N36" s="2"/>
      <c r="O36" s="2"/>
    </row>
    <row r="37" spans="1:15" ht="30" customHeight="1">
      <c r="A37" s="2"/>
      <c r="B37" s="159" t="s">
        <v>18</v>
      </c>
      <c r="C37" s="159"/>
      <c r="D37" s="3"/>
      <c r="E37" s="3"/>
      <c r="F37" s="2"/>
      <c r="G37" s="2"/>
      <c r="H37" s="2"/>
      <c r="I37" s="2"/>
      <c r="J37" s="2"/>
      <c r="K37" s="2"/>
      <c r="L37" s="2"/>
      <c r="M37" s="2"/>
      <c r="N37" s="2"/>
      <c r="O37" s="2"/>
    </row>
    <row r="38" spans="1:15">
      <c r="A38" s="2"/>
      <c r="B38" s="125"/>
      <c r="C38" s="126"/>
      <c r="D38" s="123"/>
      <c r="E38" s="127"/>
      <c r="F38" s="125"/>
      <c r="G38" s="2"/>
      <c r="H38" s="2"/>
      <c r="I38" s="2"/>
      <c r="J38" s="2"/>
      <c r="K38" s="2"/>
      <c r="L38" s="2"/>
      <c r="M38" s="2"/>
      <c r="N38" s="2"/>
      <c r="O38" s="2"/>
    </row>
    <row r="39" spans="1:15">
      <c r="A39" s="2"/>
      <c r="B39" s="125"/>
      <c r="C39" s="126"/>
      <c r="D39" s="123"/>
      <c r="E39" s="127"/>
      <c r="F39" s="125"/>
      <c r="G39" s="2"/>
      <c r="H39" s="2"/>
      <c r="I39" s="2"/>
      <c r="J39" s="2"/>
      <c r="K39" s="2"/>
      <c r="L39" s="2"/>
      <c r="M39" s="2"/>
      <c r="N39" s="2"/>
      <c r="O39" s="2"/>
    </row>
    <row r="40" spans="1:15">
      <c r="A40" s="2"/>
      <c r="B40" s="125"/>
      <c r="C40" s="126"/>
      <c r="D40" s="123"/>
      <c r="E40" s="127"/>
      <c r="F40" s="125"/>
      <c r="G40" s="2"/>
      <c r="H40" s="2"/>
      <c r="I40" s="2"/>
      <c r="J40" s="2"/>
      <c r="K40" s="2"/>
      <c r="L40" s="2"/>
      <c r="M40" s="2"/>
      <c r="N40" s="2"/>
      <c r="O40" s="2"/>
    </row>
    <row r="41" spans="1:15">
      <c r="A41" s="2"/>
      <c r="B41" s="125"/>
      <c r="C41" s="126"/>
      <c r="D41" s="123"/>
      <c r="E41" s="127"/>
      <c r="F41" s="125"/>
      <c r="G41" s="2"/>
      <c r="H41" s="2"/>
      <c r="I41" s="2"/>
      <c r="J41" s="2"/>
      <c r="K41" s="2"/>
      <c r="L41" s="2"/>
      <c r="M41" s="2"/>
      <c r="N41" s="2"/>
      <c r="O41" s="2"/>
    </row>
    <row r="42" spans="1:15">
      <c r="A42" s="2"/>
      <c r="B42" s="125"/>
      <c r="C42" s="126"/>
      <c r="D42" s="123"/>
      <c r="E42" s="127"/>
      <c r="F42" s="125"/>
      <c r="G42" s="2"/>
      <c r="H42" s="2"/>
      <c r="I42" s="2"/>
      <c r="J42" s="2"/>
      <c r="K42" s="2"/>
      <c r="L42" s="2"/>
      <c r="M42" s="2"/>
      <c r="N42" s="2"/>
      <c r="O42" s="2"/>
    </row>
    <row r="43" spans="1:15">
      <c r="A43" s="2"/>
      <c r="B43" s="125"/>
      <c r="C43" s="126"/>
      <c r="D43" s="123"/>
      <c r="E43" s="127"/>
      <c r="F43" s="125"/>
      <c r="G43" s="2"/>
      <c r="H43" s="2"/>
      <c r="I43" s="2"/>
      <c r="J43" s="2"/>
      <c r="K43" s="2"/>
      <c r="L43" s="2"/>
      <c r="M43" s="2"/>
      <c r="N43" s="2"/>
      <c r="O43" s="2"/>
    </row>
    <row r="44" spans="1:15">
      <c r="A44" s="2"/>
      <c r="B44" s="3"/>
      <c r="C44" s="3"/>
      <c r="D44" s="28"/>
      <c r="E44" s="3"/>
      <c r="F44" s="2"/>
      <c r="G44" s="2"/>
      <c r="H44" s="2"/>
      <c r="I44" s="2"/>
      <c r="J44" s="2"/>
      <c r="K44" s="2"/>
      <c r="L44" s="2"/>
      <c r="M44" s="2"/>
      <c r="N44" s="2"/>
      <c r="O44" s="2"/>
    </row>
    <row r="45" spans="1:15">
      <c r="A45" s="2"/>
      <c r="B45" s="3"/>
      <c r="C45" s="3"/>
      <c r="D45" s="28"/>
      <c r="E45" s="3"/>
      <c r="F45" s="2"/>
      <c r="G45" s="2"/>
      <c r="H45" s="2"/>
      <c r="I45" s="2"/>
      <c r="J45" s="2"/>
      <c r="K45" s="2"/>
      <c r="L45" s="2"/>
      <c r="M45" s="2"/>
      <c r="N45" s="2"/>
      <c r="O45" s="2"/>
    </row>
    <row r="46" spans="1:15">
      <c r="A46" s="2"/>
      <c r="B46" s="3"/>
      <c r="C46" s="3"/>
      <c r="D46" s="28"/>
      <c r="E46" s="3"/>
      <c r="F46" s="2"/>
      <c r="G46" s="2"/>
      <c r="H46" s="2"/>
      <c r="I46" s="2"/>
      <c r="J46" s="2"/>
      <c r="K46" s="2"/>
      <c r="L46" s="2"/>
      <c r="M46" s="2"/>
      <c r="N46" s="2"/>
      <c r="O46" s="2"/>
    </row>
    <row r="47" spans="1:15">
      <c r="A47" s="2"/>
      <c r="B47" s="3"/>
      <c r="C47" s="3"/>
      <c r="D47" s="28"/>
      <c r="E47" s="3"/>
      <c r="F47" s="2"/>
      <c r="G47" s="2"/>
      <c r="H47" s="2"/>
      <c r="I47" s="2"/>
      <c r="J47" s="2"/>
      <c r="K47" s="2"/>
      <c r="L47" s="2"/>
      <c r="M47" s="2"/>
      <c r="N47" s="2"/>
      <c r="O47" s="2"/>
    </row>
    <row r="48" spans="1:15">
      <c r="A48" s="2"/>
      <c r="B48" s="3"/>
      <c r="C48" s="3"/>
      <c r="D48" s="28"/>
      <c r="E48" s="3"/>
      <c r="F48" s="2"/>
      <c r="G48" s="2"/>
      <c r="H48" s="2"/>
      <c r="I48" s="2"/>
      <c r="J48" s="2"/>
      <c r="K48" s="2"/>
      <c r="L48" s="2"/>
      <c r="M48" s="2"/>
      <c r="N48" s="2"/>
      <c r="O48" s="2"/>
    </row>
    <row r="49" spans="1:15">
      <c r="A49" s="2"/>
      <c r="B49" s="3"/>
      <c r="C49" s="3"/>
      <c r="D49" s="28"/>
      <c r="E49" s="3"/>
      <c r="F49" s="2"/>
      <c r="G49" s="2"/>
      <c r="H49" s="2"/>
      <c r="I49" s="2"/>
      <c r="J49" s="2"/>
      <c r="K49" s="2"/>
      <c r="L49" s="2"/>
      <c r="M49" s="2"/>
      <c r="N49" s="2"/>
      <c r="O49" s="2"/>
    </row>
    <row r="50" spans="1:15">
      <c r="A50" s="2"/>
      <c r="B50" s="3"/>
      <c r="C50" s="3"/>
      <c r="D50" s="28"/>
      <c r="E50" s="3"/>
      <c r="F50" s="2"/>
      <c r="G50" s="2"/>
      <c r="H50" s="2"/>
      <c r="I50" s="2"/>
      <c r="J50" s="2"/>
      <c r="K50" s="2"/>
      <c r="L50" s="2"/>
      <c r="M50" s="2"/>
      <c r="N50" s="2"/>
      <c r="O50" s="2"/>
    </row>
    <row r="51" spans="1:15">
      <c r="A51" s="2"/>
      <c r="B51" s="3"/>
      <c r="C51" s="3"/>
      <c r="D51" s="28"/>
      <c r="E51" s="3"/>
      <c r="F51" s="2"/>
      <c r="G51" s="2"/>
      <c r="H51" s="2"/>
      <c r="I51" s="2"/>
      <c r="J51" s="2"/>
      <c r="K51" s="2"/>
      <c r="L51" s="2"/>
      <c r="M51" s="2"/>
      <c r="N51" s="2"/>
      <c r="O51" s="2"/>
    </row>
    <row r="52" spans="1:15">
      <c r="A52" s="2"/>
      <c r="B52" s="3"/>
      <c r="C52" s="3"/>
      <c r="D52" s="28"/>
      <c r="E52" s="3"/>
      <c r="F52" s="2"/>
      <c r="G52" s="2"/>
      <c r="H52" s="2"/>
      <c r="I52" s="2"/>
      <c r="J52" s="2"/>
      <c r="K52" s="2"/>
      <c r="L52" s="2"/>
      <c r="M52" s="2"/>
      <c r="N52" s="2"/>
      <c r="O52" s="2"/>
    </row>
    <row r="53" spans="1:15">
      <c r="A53" s="2"/>
      <c r="B53" s="3"/>
      <c r="C53" s="3"/>
      <c r="D53" s="28"/>
      <c r="E53" s="3"/>
      <c r="F53" s="2"/>
      <c r="G53" s="2"/>
      <c r="H53" s="2"/>
      <c r="I53" s="2"/>
      <c r="J53" s="2"/>
      <c r="K53" s="2"/>
      <c r="L53" s="2"/>
      <c r="M53" s="2"/>
      <c r="N53" s="2"/>
      <c r="O53" s="2"/>
    </row>
    <row r="54" spans="1:15">
      <c r="A54" s="2"/>
      <c r="B54" s="3"/>
      <c r="C54" s="3"/>
      <c r="D54" s="28"/>
      <c r="E54" s="3"/>
      <c r="F54" s="2"/>
      <c r="G54" s="2"/>
      <c r="H54" s="2"/>
      <c r="I54" s="2"/>
      <c r="J54" s="2"/>
      <c r="K54" s="2"/>
      <c r="L54" s="2"/>
      <c r="M54" s="2"/>
      <c r="N54" s="2"/>
      <c r="O54" s="2"/>
    </row>
    <row r="55" spans="1:15">
      <c r="A55" s="2"/>
      <c r="B55" s="3"/>
      <c r="C55" s="3"/>
      <c r="D55" s="28"/>
      <c r="E55" s="3"/>
      <c r="F55" s="2"/>
      <c r="G55" s="2"/>
      <c r="H55" s="2"/>
      <c r="I55" s="2"/>
      <c r="J55" s="2"/>
      <c r="K55" s="2"/>
      <c r="L55" s="2"/>
      <c r="M55" s="2"/>
      <c r="N55" s="2"/>
      <c r="O55" s="2"/>
    </row>
    <row r="56" spans="1:15">
      <c r="A56" s="2"/>
      <c r="B56" s="3"/>
      <c r="C56" s="3"/>
      <c r="D56" s="28"/>
      <c r="E56" s="3"/>
      <c r="F56" s="2"/>
      <c r="G56" s="2"/>
      <c r="H56" s="2"/>
      <c r="I56" s="2"/>
      <c r="J56" s="2"/>
      <c r="K56" s="2"/>
      <c r="L56" s="2"/>
      <c r="M56" s="2"/>
      <c r="N56" s="2"/>
      <c r="O56" s="2"/>
    </row>
    <row r="57" spans="1:15">
      <c r="A57" s="2"/>
      <c r="B57" s="3"/>
      <c r="C57" s="3"/>
      <c r="D57" s="28"/>
      <c r="E57" s="3"/>
      <c r="F57" s="2"/>
      <c r="G57" s="2"/>
      <c r="H57" s="2"/>
      <c r="I57" s="2"/>
      <c r="J57" s="2"/>
      <c r="K57" s="2"/>
      <c r="L57" s="2"/>
      <c r="M57" s="2"/>
      <c r="N57" s="2"/>
      <c r="O57" s="2"/>
    </row>
    <row r="58" spans="1:15">
      <c r="A58" s="2"/>
      <c r="B58" s="3"/>
      <c r="C58" s="3"/>
      <c r="D58" s="28"/>
      <c r="E58" s="3"/>
      <c r="F58" s="2"/>
      <c r="G58" s="2"/>
      <c r="H58" s="2"/>
      <c r="I58" s="2"/>
      <c r="J58" s="2"/>
      <c r="K58" s="2"/>
      <c r="L58" s="2"/>
      <c r="M58" s="2"/>
      <c r="N58" s="2"/>
      <c r="O58" s="2"/>
    </row>
    <row r="59" spans="1:15">
      <c r="A59" s="2"/>
      <c r="B59" s="3"/>
      <c r="C59" s="3"/>
      <c r="D59" s="28"/>
      <c r="E59" s="3"/>
      <c r="F59" s="2"/>
      <c r="G59" s="2"/>
      <c r="H59" s="2"/>
      <c r="I59" s="2"/>
      <c r="J59" s="2"/>
      <c r="K59" s="2"/>
      <c r="L59" s="2"/>
      <c r="M59" s="2"/>
      <c r="N59" s="2"/>
      <c r="O59" s="2"/>
    </row>
    <row r="60" spans="1:15">
      <c r="A60" s="2"/>
      <c r="B60" s="3"/>
      <c r="C60" s="3"/>
      <c r="D60" s="28"/>
      <c r="E60" s="3"/>
      <c r="F60" s="2"/>
      <c r="G60" s="2"/>
      <c r="H60" s="2"/>
      <c r="I60" s="2"/>
      <c r="J60" s="2"/>
      <c r="K60" s="2"/>
      <c r="L60" s="2"/>
      <c r="M60" s="2"/>
      <c r="N60" s="2"/>
      <c r="O60" s="2"/>
    </row>
    <row r="61" spans="1:15">
      <c r="A61" s="2"/>
      <c r="B61" s="3"/>
      <c r="C61" s="3"/>
      <c r="D61" s="28"/>
      <c r="E61" s="3"/>
      <c r="F61" s="2"/>
      <c r="G61" s="2"/>
      <c r="H61" s="2"/>
      <c r="I61" s="2"/>
      <c r="J61" s="2"/>
      <c r="K61" s="2"/>
      <c r="L61" s="2"/>
      <c r="M61" s="2"/>
      <c r="N61" s="2"/>
      <c r="O61" s="2"/>
    </row>
    <row r="62" spans="1:15">
      <c r="A62" s="2"/>
      <c r="B62" s="3"/>
      <c r="C62" s="3"/>
      <c r="D62" s="28"/>
      <c r="E62" s="3"/>
      <c r="F62" s="2"/>
      <c r="G62" s="2"/>
      <c r="H62" s="2"/>
      <c r="I62" s="2"/>
      <c r="J62" s="2"/>
      <c r="K62" s="2"/>
      <c r="L62" s="2"/>
      <c r="M62" s="2"/>
      <c r="N62" s="2"/>
      <c r="O62" s="2"/>
    </row>
    <row r="63" spans="1:15">
      <c r="A63" s="2"/>
      <c r="B63" s="3"/>
      <c r="C63" s="3"/>
      <c r="D63" s="28"/>
      <c r="E63" s="3"/>
      <c r="F63" s="2"/>
      <c r="G63" s="2"/>
      <c r="H63" s="2"/>
      <c r="I63" s="2"/>
      <c r="J63" s="2"/>
      <c r="K63" s="2"/>
      <c r="L63" s="2"/>
      <c r="M63" s="2"/>
      <c r="N63" s="2"/>
      <c r="O63" s="2"/>
    </row>
    <row r="64" spans="1:15">
      <c r="A64" s="2"/>
      <c r="B64" s="3"/>
      <c r="C64" s="3"/>
      <c r="D64" s="28"/>
      <c r="E64" s="3"/>
      <c r="F64" s="2"/>
      <c r="G64" s="2"/>
      <c r="H64" s="2"/>
      <c r="I64" s="2"/>
      <c r="J64" s="2"/>
      <c r="K64" s="2"/>
      <c r="L64" s="2"/>
      <c r="M64" s="2"/>
      <c r="N64" s="2"/>
      <c r="O64" s="2"/>
    </row>
    <row r="65" spans="1:15">
      <c r="A65" s="2"/>
      <c r="B65" s="3"/>
      <c r="C65" s="3"/>
      <c r="D65" s="28"/>
      <c r="E65" s="3"/>
      <c r="F65" s="2"/>
      <c r="G65" s="2"/>
      <c r="H65" s="2"/>
      <c r="I65" s="2"/>
      <c r="J65" s="2"/>
      <c r="K65" s="2"/>
      <c r="L65" s="2"/>
      <c r="M65" s="2"/>
      <c r="N65" s="2"/>
      <c r="O65" s="2"/>
    </row>
    <row r="66" spans="1:15">
      <c r="A66" s="2"/>
      <c r="B66" s="3"/>
      <c r="C66" s="3"/>
      <c r="D66" s="28"/>
      <c r="E66" s="3"/>
      <c r="F66" s="2"/>
      <c r="G66" s="2"/>
      <c r="H66" s="2"/>
      <c r="I66" s="2"/>
      <c r="J66" s="2"/>
      <c r="K66" s="2"/>
      <c r="L66" s="2"/>
      <c r="M66" s="2"/>
      <c r="N66" s="2"/>
      <c r="O66" s="2"/>
    </row>
    <row r="67" spans="1:15">
      <c r="A67" s="2"/>
      <c r="B67" s="3"/>
      <c r="C67" s="3"/>
      <c r="D67" s="28"/>
      <c r="E67" s="3"/>
      <c r="F67" s="2"/>
      <c r="G67" s="2"/>
      <c r="H67" s="2"/>
      <c r="I67" s="2"/>
      <c r="J67" s="2"/>
      <c r="K67" s="2"/>
      <c r="L67" s="2"/>
      <c r="M67" s="2"/>
      <c r="N67" s="2"/>
      <c r="O67" s="2"/>
    </row>
    <row r="68" spans="1:15">
      <c r="A68" s="2"/>
      <c r="B68" s="3"/>
      <c r="C68" s="3"/>
      <c r="D68" s="28"/>
      <c r="E68" s="3"/>
      <c r="F68" s="2"/>
      <c r="G68" s="2"/>
      <c r="H68" s="2"/>
      <c r="I68" s="2"/>
      <c r="J68" s="2"/>
      <c r="K68" s="2"/>
      <c r="L68" s="2"/>
      <c r="M68" s="2"/>
      <c r="N68" s="2"/>
      <c r="O68" s="2"/>
    </row>
    <row r="69" spans="1:15">
      <c r="A69" s="2"/>
      <c r="B69" s="3"/>
      <c r="C69" s="3"/>
      <c r="D69" s="28"/>
      <c r="E69" s="3"/>
      <c r="F69" s="2"/>
      <c r="G69" s="2"/>
      <c r="H69" s="2"/>
      <c r="I69" s="2"/>
      <c r="J69" s="2"/>
      <c r="K69" s="2"/>
      <c r="L69" s="2"/>
      <c r="M69" s="2"/>
      <c r="N69" s="2"/>
      <c r="O69" s="2"/>
    </row>
    <row r="70" spans="1:15">
      <c r="A70" s="2"/>
      <c r="B70" s="3"/>
      <c r="C70" s="3"/>
      <c r="D70" s="28"/>
      <c r="E70" s="3"/>
      <c r="F70" s="2"/>
      <c r="G70" s="2"/>
      <c r="H70" s="2"/>
      <c r="I70" s="2"/>
      <c r="J70" s="2"/>
      <c r="K70" s="2"/>
      <c r="L70" s="2"/>
      <c r="M70" s="2"/>
      <c r="N70" s="2"/>
      <c r="O70" s="2"/>
    </row>
  </sheetData>
  <mergeCells count="58">
    <mergeCell ref="B9:C9"/>
    <mergeCell ref="E9:F9"/>
    <mergeCell ref="B8:C8"/>
    <mergeCell ref="E8:F8"/>
    <mergeCell ref="B6:C6"/>
    <mergeCell ref="E6:F6"/>
    <mergeCell ref="B7:C7"/>
    <mergeCell ref="E7:F7"/>
    <mergeCell ref="B1:F1"/>
    <mergeCell ref="B2:F2"/>
    <mergeCell ref="B3:F3"/>
    <mergeCell ref="B4:C4"/>
    <mergeCell ref="E4:F4"/>
    <mergeCell ref="B29:C29"/>
    <mergeCell ref="E29:F29"/>
    <mergeCell ref="B28:C28"/>
    <mergeCell ref="E28:F28"/>
    <mergeCell ref="B24:C24"/>
    <mergeCell ref="E24:F24"/>
    <mergeCell ref="B27:C27"/>
    <mergeCell ref="E27:F27"/>
    <mergeCell ref="B10:C10"/>
    <mergeCell ref="E10:F10"/>
    <mergeCell ref="B22:C22"/>
    <mergeCell ref="E22:F22"/>
    <mergeCell ref="B15:C15"/>
    <mergeCell ref="B13:C13"/>
    <mergeCell ref="B14:C14"/>
    <mergeCell ref="E13:F13"/>
    <mergeCell ref="E14:F14"/>
    <mergeCell ref="E15:F15"/>
    <mergeCell ref="B23:C23"/>
    <mergeCell ref="E23:F23"/>
    <mergeCell ref="B18:C18"/>
    <mergeCell ref="E18:F18"/>
    <mergeCell ref="B19:C19"/>
    <mergeCell ref="E19:F19"/>
    <mergeCell ref="B33:C33"/>
    <mergeCell ref="B34:C34"/>
    <mergeCell ref="B35:C35"/>
    <mergeCell ref="E35:F35"/>
    <mergeCell ref="B32:C32"/>
    <mergeCell ref="E32:F32"/>
    <mergeCell ref="E33:F33"/>
    <mergeCell ref="E34:F34"/>
    <mergeCell ref="B37:C37"/>
    <mergeCell ref="B38:C38"/>
    <mergeCell ref="E38:F38"/>
    <mergeCell ref="B39:C39"/>
    <mergeCell ref="E39:F39"/>
    <mergeCell ref="B43:C43"/>
    <mergeCell ref="E43:F43"/>
    <mergeCell ref="B40:C40"/>
    <mergeCell ref="E40:F40"/>
    <mergeCell ref="B41:C41"/>
    <mergeCell ref="E41:F41"/>
    <mergeCell ref="B42:C42"/>
    <mergeCell ref="E42:F42"/>
  </mergeCells>
  <dataValidations count="1">
    <dataValidation type="list" allowBlank="1" showInputMessage="1" showErrorMessage="1" sqref="D22:D24 D27:D29 D6:D10 D13:D15 D18:D19 D32:D35 D38:D43" xr:uid="{00000000-0002-0000-0300-000000000000}">
      <formula1>Options</formula1>
    </dataValidation>
  </dataValidation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P88"/>
  <sheetViews>
    <sheetView zoomScale="90" zoomScaleNormal="90" workbookViewId="0">
      <pane ySplit="4" topLeftCell="A46" activePane="bottomLeft" state="frozen"/>
      <selection pane="bottomLeft" activeCell="B1" sqref="B1:F1"/>
    </sheetView>
  </sheetViews>
  <sheetFormatPr defaultColWidth="8.7265625" defaultRowHeight="14.5"/>
  <cols>
    <col min="1" max="1" width="16.7265625" customWidth="1"/>
    <col min="2" max="3" width="18.26953125" style="1" customWidth="1"/>
    <col min="4" max="4" width="18.26953125" style="29" customWidth="1"/>
    <col min="5" max="5" width="25.7265625" style="1" customWidth="1"/>
    <col min="6" max="6" width="30.7265625" customWidth="1"/>
    <col min="7" max="7" width="16.7265625" customWidth="1"/>
    <col min="8" max="13" width="20.7265625" customWidth="1"/>
  </cols>
  <sheetData>
    <row r="1" spans="1:16" ht="39.75" customHeight="1">
      <c r="A1" s="2"/>
      <c r="B1" s="133" t="s">
        <v>0</v>
      </c>
      <c r="C1" s="133"/>
      <c r="D1" s="133"/>
      <c r="E1" s="133"/>
      <c r="F1" s="133"/>
      <c r="G1" s="2"/>
      <c r="H1" s="2"/>
      <c r="I1" s="2"/>
      <c r="J1" s="2"/>
      <c r="K1" s="2"/>
      <c r="L1" s="2"/>
      <c r="M1" s="2"/>
      <c r="N1" s="2"/>
      <c r="O1" s="2"/>
    </row>
    <row r="2" spans="1:16" ht="25.5">
      <c r="A2" s="2"/>
      <c r="B2" s="170" t="s">
        <v>87</v>
      </c>
      <c r="C2" s="170"/>
      <c r="D2" s="170"/>
      <c r="E2" s="170"/>
      <c r="F2" s="170"/>
      <c r="G2" s="2"/>
      <c r="H2" s="2"/>
      <c r="I2" s="2"/>
      <c r="J2" s="2"/>
      <c r="K2" s="2"/>
      <c r="L2" s="2"/>
      <c r="M2" s="2"/>
      <c r="N2" s="2"/>
      <c r="O2" s="2"/>
    </row>
    <row r="3" spans="1:16" ht="60.75" customHeight="1" thickBot="1">
      <c r="A3" s="2"/>
      <c r="B3" s="135" t="s">
        <v>20</v>
      </c>
      <c r="C3" s="136"/>
      <c r="D3" s="136"/>
      <c r="E3" s="136"/>
      <c r="F3" s="136"/>
      <c r="G3" s="2"/>
      <c r="H3" s="2"/>
      <c r="I3" s="2"/>
      <c r="J3" s="2"/>
      <c r="K3" s="2"/>
      <c r="L3" s="2"/>
      <c r="M3" s="2"/>
      <c r="N3" s="2"/>
      <c r="O3" s="2"/>
    </row>
    <row r="4" spans="1:16" ht="58.4" customHeight="1" thickBot="1">
      <c r="A4" s="2"/>
      <c r="B4" s="171" t="s">
        <v>3</v>
      </c>
      <c r="C4" s="172"/>
      <c r="D4" s="75" t="s">
        <v>21</v>
      </c>
      <c r="E4" s="171" t="s">
        <v>5</v>
      </c>
      <c r="F4" s="173"/>
      <c r="G4" s="2"/>
      <c r="H4" s="2"/>
      <c r="I4" s="2"/>
      <c r="J4" s="2"/>
      <c r="K4" s="2"/>
      <c r="L4" s="2"/>
      <c r="M4" s="2"/>
      <c r="N4" s="2"/>
      <c r="O4" s="2"/>
      <c r="P4" s="2"/>
    </row>
    <row r="5" spans="1:16" ht="21">
      <c r="A5" s="2"/>
      <c r="B5" s="25" t="s">
        <v>88</v>
      </c>
      <c r="C5" s="4"/>
      <c r="D5" s="28"/>
      <c r="E5" s="3"/>
      <c r="F5" s="2"/>
      <c r="G5" s="2"/>
      <c r="H5" s="2"/>
      <c r="I5" s="2"/>
      <c r="J5" s="2"/>
      <c r="K5" s="2"/>
      <c r="L5" s="2"/>
      <c r="M5" s="2"/>
      <c r="N5" s="2"/>
      <c r="O5" s="2"/>
    </row>
    <row r="6" spans="1:16" ht="68.25" customHeight="1">
      <c r="A6" s="2"/>
      <c r="B6" s="129" t="s">
        <v>89</v>
      </c>
      <c r="C6" s="141"/>
      <c r="D6" s="116"/>
      <c r="E6" s="142"/>
      <c r="F6" s="143"/>
      <c r="G6" s="2"/>
      <c r="H6" s="2"/>
      <c r="I6" s="2"/>
      <c r="J6" s="2"/>
      <c r="K6" s="2"/>
      <c r="L6" s="2"/>
      <c r="M6" s="2"/>
      <c r="N6" s="2"/>
      <c r="O6" s="2"/>
    </row>
    <row r="7" spans="1:16" ht="78.75" customHeight="1">
      <c r="A7" s="2"/>
      <c r="B7" s="129" t="s">
        <v>90</v>
      </c>
      <c r="C7" s="130"/>
      <c r="D7" s="27"/>
      <c r="E7" s="144"/>
      <c r="F7" s="143"/>
      <c r="G7" s="2"/>
      <c r="H7" s="2"/>
      <c r="I7" s="2"/>
      <c r="J7" s="2"/>
      <c r="K7" s="2"/>
      <c r="L7" s="2"/>
      <c r="M7" s="2"/>
      <c r="N7" s="2"/>
      <c r="O7" s="2"/>
    </row>
    <row r="8" spans="1:16" ht="54.75" customHeight="1" thickBot="1">
      <c r="A8" s="2"/>
      <c r="B8" s="129" t="s">
        <v>91</v>
      </c>
      <c r="C8" s="130"/>
      <c r="D8" s="27"/>
      <c r="E8" s="144"/>
      <c r="F8" s="143"/>
      <c r="G8" s="2"/>
      <c r="H8" s="2"/>
      <c r="I8" s="2"/>
      <c r="J8" s="2"/>
      <c r="K8" s="2"/>
      <c r="L8" s="2"/>
      <c r="M8" s="2"/>
      <c r="N8" s="2"/>
      <c r="O8" s="2"/>
    </row>
    <row r="9" spans="1:16" ht="57.75" customHeight="1" thickBot="1">
      <c r="A9" s="2"/>
      <c r="B9" s="129" t="s">
        <v>92</v>
      </c>
      <c r="C9" s="130"/>
      <c r="D9" s="27"/>
      <c r="E9" s="144"/>
      <c r="F9" s="143"/>
      <c r="G9" s="2"/>
      <c r="H9" s="2"/>
      <c r="I9" s="2"/>
      <c r="J9" s="2"/>
      <c r="K9" s="2"/>
      <c r="L9" s="2"/>
      <c r="M9" s="2"/>
      <c r="N9" s="2"/>
      <c r="O9" s="2"/>
    </row>
    <row r="10" spans="1:16" ht="69" customHeight="1" thickBot="1">
      <c r="A10" s="2"/>
      <c r="B10" s="129" t="s">
        <v>93</v>
      </c>
      <c r="C10" s="130"/>
      <c r="D10" s="27"/>
      <c r="E10" s="144"/>
      <c r="F10" s="143"/>
      <c r="G10" s="2"/>
      <c r="H10" s="2"/>
      <c r="I10" s="2"/>
      <c r="J10" s="2"/>
      <c r="K10" s="2"/>
      <c r="L10" s="2"/>
      <c r="M10" s="2"/>
      <c r="N10" s="2"/>
      <c r="O10" s="2"/>
    </row>
    <row r="11" spans="1:16">
      <c r="A11" s="2"/>
      <c r="B11" s="3"/>
      <c r="C11" s="3"/>
      <c r="D11" s="28"/>
      <c r="E11" s="3"/>
      <c r="F11" s="2"/>
      <c r="G11" s="2"/>
      <c r="H11" s="2"/>
      <c r="I11" s="2"/>
      <c r="J11" s="2"/>
      <c r="K11" s="2"/>
      <c r="L11" s="2"/>
      <c r="M11" s="2"/>
      <c r="N11" s="2"/>
      <c r="O11" s="2"/>
    </row>
    <row r="12" spans="1:16" ht="21.5" thickBot="1">
      <c r="A12" s="2"/>
      <c r="B12" s="25" t="s">
        <v>94</v>
      </c>
      <c r="C12" s="4"/>
      <c r="D12" s="28"/>
      <c r="E12" s="3"/>
      <c r="F12" s="2"/>
      <c r="G12" s="2"/>
      <c r="H12" s="2"/>
      <c r="I12" s="2"/>
      <c r="J12" s="2"/>
      <c r="K12" s="2"/>
      <c r="L12" s="2"/>
      <c r="M12" s="2"/>
      <c r="N12" s="2"/>
      <c r="O12" s="2"/>
    </row>
    <row r="13" spans="1:16" ht="69.75" customHeight="1" thickBot="1">
      <c r="A13" s="2"/>
      <c r="B13" s="129" t="s">
        <v>95</v>
      </c>
      <c r="C13" s="130"/>
      <c r="D13" s="78"/>
      <c r="E13" s="144"/>
      <c r="F13" s="143"/>
      <c r="G13" s="2"/>
      <c r="H13" s="2"/>
      <c r="I13" s="2"/>
      <c r="J13" s="2"/>
      <c r="K13" s="2"/>
      <c r="L13" s="2"/>
      <c r="M13" s="2"/>
      <c r="N13" s="2"/>
      <c r="O13" s="2"/>
    </row>
    <row r="14" spans="1:16" ht="93.75" customHeight="1" thickBot="1">
      <c r="A14" s="2"/>
      <c r="B14" s="129" t="s">
        <v>96</v>
      </c>
      <c r="C14" s="130"/>
      <c r="D14" s="27"/>
      <c r="E14" s="144"/>
      <c r="F14" s="143"/>
      <c r="G14" s="2"/>
      <c r="H14" s="2"/>
      <c r="I14" s="2"/>
      <c r="J14" s="2"/>
      <c r="K14" s="2"/>
      <c r="L14" s="2"/>
      <c r="M14" s="2"/>
      <c r="N14" s="2"/>
      <c r="O14" s="2"/>
    </row>
    <row r="15" spans="1:16" ht="68.25" customHeight="1" thickBot="1">
      <c r="A15" s="2"/>
      <c r="B15" s="129" t="s">
        <v>97</v>
      </c>
      <c r="C15" s="130"/>
      <c r="D15" s="27"/>
      <c r="E15" s="144"/>
      <c r="F15" s="143"/>
      <c r="G15" s="2"/>
      <c r="H15" s="2"/>
      <c r="I15" s="2"/>
      <c r="J15" s="2"/>
      <c r="K15" s="2"/>
      <c r="L15" s="2"/>
      <c r="M15" s="2"/>
      <c r="N15" s="2"/>
      <c r="O15" s="2"/>
    </row>
    <row r="16" spans="1:16">
      <c r="A16" s="2"/>
      <c r="B16" s="3"/>
      <c r="C16" s="3"/>
      <c r="D16" s="28"/>
      <c r="E16" s="3"/>
      <c r="F16" s="2"/>
      <c r="G16" s="2"/>
      <c r="H16" s="2"/>
      <c r="I16" s="2"/>
      <c r="J16" s="2"/>
      <c r="K16" s="2"/>
      <c r="L16" s="2"/>
      <c r="M16" s="2"/>
      <c r="N16" s="2"/>
      <c r="O16" s="2"/>
    </row>
    <row r="17" spans="1:15" ht="21.5" thickBot="1">
      <c r="A17" s="2"/>
      <c r="B17" s="25" t="s">
        <v>98</v>
      </c>
      <c r="C17" s="4"/>
      <c r="D17" s="28"/>
      <c r="E17" s="3"/>
      <c r="F17" s="2"/>
      <c r="G17" s="2"/>
      <c r="H17" s="2"/>
      <c r="I17" s="2"/>
      <c r="J17" s="2"/>
      <c r="K17" s="2"/>
      <c r="L17" s="2"/>
      <c r="M17" s="2"/>
      <c r="N17" s="2"/>
      <c r="O17" s="2"/>
    </row>
    <row r="18" spans="1:15" ht="69" customHeight="1" thickBot="1">
      <c r="A18" s="2"/>
      <c r="B18" s="129" t="s">
        <v>99</v>
      </c>
      <c r="C18" s="130"/>
      <c r="D18" s="78"/>
      <c r="E18" s="144"/>
      <c r="F18" s="143"/>
      <c r="G18" s="2"/>
      <c r="H18" s="2"/>
      <c r="I18" s="2"/>
      <c r="J18" s="2"/>
      <c r="K18" s="2"/>
      <c r="L18" s="2"/>
      <c r="M18" s="2"/>
      <c r="N18" s="2"/>
      <c r="O18" s="2"/>
    </row>
    <row r="19" spans="1:15">
      <c r="A19" s="2"/>
      <c r="B19" s="3"/>
      <c r="C19" s="3"/>
      <c r="D19" s="28"/>
      <c r="E19" s="3"/>
      <c r="F19" s="2"/>
      <c r="G19" s="2"/>
      <c r="H19" s="2"/>
      <c r="I19" s="2"/>
      <c r="J19" s="2"/>
      <c r="K19" s="2"/>
      <c r="L19" s="2"/>
      <c r="M19" s="2"/>
      <c r="N19" s="2"/>
      <c r="O19" s="2"/>
    </row>
    <row r="20" spans="1:15" ht="21.5" thickBot="1">
      <c r="A20" s="2"/>
      <c r="B20" s="25" t="s">
        <v>100</v>
      </c>
      <c r="C20" s="4"/>
      <c r="D20" s="28"/>
      <c r="E20" s="3"/>
      <c r="F20" s="2"/>
      <c r="G20" s="2"/>
      <c r="H20" s="2"/>
      <c r="I20" s="2"/>
      <c r="J20" s="2"/>
      <c r="K20" s="2"/>
      <c r="L20" s="2"/>
      <c r="M20" s="2"/>
      <c r="N20" s="2"/>
      <c r="O20" s="2"/>
    </row>
    <row r="21" spans="1:15" ht="120" customHeight="1" thickBot="1">
      <c r="A21" s="2"/>
      <c r="B21" s="129" t="s">
        <v>101</v>
      </c>
      <c r="C21" s="130"/>
      <c r="D21" s="78"/>
      <c r="E21" s="144"/>
      <c r="F21" s="143"/>
      <c r="G21" s="2"/>
      <c r="H21" s="2"/>
      <c r="I21" s="2"/>
      <c r="J21" s="2"/>
      <c r="K21" s="2"/>
      <c r="L21" s="2"/>
      <c r="M21" s="2"/>
      <c r="N21" s="2"/>
      <c r="O21" s="2"/>
    </row>
    <row r="22" spans="1:15">
      <c r="A22" s="2"/>
      <c r="B22" s="3"/>
      <c r="C22" s="3"/>
      <c r="D22" s="28"/>
      <c r="E22" s="3"/>
      <c r="F22" s="2"/>
      <c r="G22" s="2"/>
      <c r="H22" s="2"/>
      <c r="I22" s="2"/>
      <c r="J22" s="2"/>
      <c r="K22" s="2"/>
      <c r="L22" s="2"/>
      <c r="M22" s="2"/>
      <c r="N22" s="2"/>
      <c r="O22" s="2"/>
    </row>
    <row r="23" spans="1:15" ht="21.5" thickBot="1">
      <c r="A23" s="2"/>
      <c r="B23" s="25" t="s">
        <v>102</v>
      </c>
      <c r="C23" s="4"/>
      <c r="D23" s="28"/>
      <c r="E23" s="3"/>
      <c r="F23" s="2"/>
      <c r="G23" s="2"/>
      <c r="H23" s="2"/>
      <c r="I23" s="2"/>
      <c r="J23" s="2"/>
      <c r="K23" s="2"/>
      <c r="L23" s="2"/>
      <c r="M23" s="2"/>
      <c r="N23" s="2"/>
      <c r="O23" s="2"/>
    </row>
    <row r="24" spans="1:15" ht="87.75" customHeight="1" thickBot="1">
      <c r="A24" s="2"/>
      <c r="B24" s="129" t="s">
        <v>103</v>
      </c>
      <c r="C24" s="130"/>
      <c r="D24" s="78"/>
      <c r="E24" s="144"/>
      <c r="F24" s="143"/>
      <c r="G24" s="2"/>
      <c r="H24" s="2"/>
      <c r="I24" s="2"/>
      <c r="J24" s="2"/>
      <c r="K24" s="2"/>
      <c r="L24" s="2"/>
      <c r="M24" s="2"/>
      <c r="N24" s="2"/>
      <c r="O24" s="2"/>
    </row>
    <row r="25" spans="1:15" ht="68.25" customHeight="1" thickBot="1">
      <c r="A25" s="2"/>
      <c r="B25" s="129" t="s">
        <v>104</v>
      </c>
      <c r="C25" s="130"/>
      <c r="D25" s="27"/>
      <c r="E25" s="144"/>
      <c r="F25" s="143"/>
      <c r="G25" s="2"/>
      <c r="H25" s="2"/>
      <c r="I25" s="2"/>
      <c r="J25" s="2"/>
      <c r="K25" s="2"/>
      <c r="L25" s="2"/>
      <c r="M25" s="2"/>
      <c r="N25" s="2"/>
      <c r="O25" s="2"/>
    </row>
    <row r="26" spans="1:15" ht="76.5" customHeight="1" thickBot="1">
      <c r="A26" s="2"/>
      <c r="B26" s="129" t="s">
        <v>105</v>
      </c>
      <c r="C26" s="130"/>
      <c r="D26" s="27"/>
      <c r="E26" s="144"/>
      <c r="F26" s="143"/>
      <c r="G26" s="2"/>
      <c r="H26" s="2"/>
      <c r="I26" s="2"/>
      <c r="J26" s="2"/>
      <c r="K26" s="2"/>
      <c r="L26" s="2"/>
      <c r="M26" s="2"/>
      <c r="N26" s="2"/>
      <c r="O26" s="2"/>
    </row>
    <row r="27" spans="1:15" ht="73.5" customHeight="1" thickBot="1">
      <c r="A27" s="2"/>
      <c r="B27" s="129" t="s">
        <v>106</v>
      </c>
      <c r="C27" s="130"/>
      <c r="D27" s="27"/>
      <c r="E27" s="144"/>
      <c r="F27" s="143"/>
      <c r="G27" s="2"/>
      <c r="H27" s="2"/>
      <c r="I27" s="2"/>
      <c r="J27" s="2"/>
      <c r="K27" s="2"/>
      <c r="L27" s="2"/>
      <c r="M27" s="2"/>
      <c r="N27" s="2"/>
      <c r="O27" s="2"/>
    </row>
    <row r="28" spans="1:15" ht="69" customHeight="1" thickBot="1">
      <c r="A28" s="2"/>
      <c r="B28" s="129" t="s">
        <v>107</v>
      </c>
      <c r="C28" s="130"/>
      <c r="D28" s="27"/>
      <c r="E28" s="144"/>
      <c r="F28" s="143"/>
      <c r="G28" s="2"/>
      <c r="H28" s="2"/>
      <c r="I28" s="2"/>
      <c r="J28" s="2"/>
      <c r="K28" s="2"/>
      <c r="L28" s="2"/>
      <c r="M28" s="2"/>
      <c r="N28" s="2"/>
      <c r="O28" s="2"/>
    </row>
    <row r="29" spans="1:15" ht="71.25" customHeight="1" thickBot="1">
      <c r="A29" s="2"/>
      <c r="B29" s="129" t="s">
        <v>108</v>
      </c>
      <c r="C29" s="130"/>
      <c r="D29" s="27"/>
      <c r="E29" s="144"/>
      <c r="F29" s="143"/>
      <c r="G29" s="2"/>
      <c r="H29" s="2"/>
      <c r="I29" s="2"/>
      <c r="J29" s="2"/>
      <c r="K29" s="2"/>
      <c r="L29" s="2"/>
      <c r="M29" s="2"/>
      <c r="N29" s="2"/>
      <c r="O29" s="2"/>
    </row>
    <row r="30" spans="1:15">
      <c r="A30" s="2"/>
      <c r="B30" s="3"/>
      <c r="C30" s="3"/>
      <c r="D30" s="28"/>
      <c r="E30" s="3"/>
      <c r="F30" s="2"/>
      <c r="G30" s="2"/>
      <c r="H30" s="2"/>
      <c r="I30" s="2"/>
      <c r="J30" s="2"/>
      <c r="K30" s="2"/>
      <c r="L30" s="2"/>
      <c r="M30" s="2"/>
      <c r="N30" s="2"/>
      <c r="O30" s="2"/>
    </row>
    <row r="31" spans="1:15">
      <c r="A31" s="2"/>
      <c r="B31" s="3"/>
      <c r="C31" s="3"/>
      <c r="D31" s="28"/>
      <c r="E31" s="3"/>
      <c r="F31" s="2"/>
      <c r="G31" s="2"/>
      <c r="H31" s="2"/>
      <c r="I31" s="2"/>
      <c r="J31" s="2"/>
      <c r="K31" s="2"/>
      <c r="L31" s="2"/>
      <c r="M31" s="2"/>
      <c r="N31" s="2"/>
      <c r="O31" s="2"/>
    </row>
    <row r="32" spans="1:15" ht="21.5" thickBot="1">
      <c r="A32" s="2"/>
      <c r="B32" s="25" t="s">
        <v>109</v>
      </c>
      <c r="C32" s="4"/>
      <c r="D32" s="28"/>
      <c r="E32" s="3"/>
      <c r="F32" s="2"/>
      <c r="G32" s="2"/>
      <c r="H32" s="2"/>
      <c r="I32" s="2"/>
      <c r="J32" s="2"/>
      <c r="K32" s="2"/>
      <c r="L32" s="2"/>
      <c r="M32" s="2"/>
      <c r="N32" s="2"/>
      <c r="O32" s="2"/>
    </row>
    <row r="33" spans="1:15" ht="111.75" customHeight="1" thickBot="1">
      <c r="A33" s="2"/>
      <c r="B33" s="129" t="s">
        <v>110</v>
      </c>
      <c r="C33" s="130"/>
      <c r="D33" s="78"/>
      <c r="E33" s="144"/>
      <c r="F33" s="143"/>
      <c r="G33" s="2"/>
      <c r="H33" s="2"/>
      <c r="I33" s="2"/>
      <c r="J33" s="2"/>
      <c r="K33" s="2"/>
      <c r="L33" s="2"/>
      <c r="M33" s="2"/>
      <c r="N33" s="2"/>
      <c r="O33" s="2"/>
    </row>
    <row r="34" spans="1:15" ht="72" customHeight="1" thickBot="1">
      <c r="A34" s="2"/>
      <c r="B34" s="129" t="s">
        <v>111</v>
      </c>
      <c r="C34" s="130"/>
      <c r="D34" s="27"/>
      <c r="E34" s="144"/>
      <c r="F34" s="143"/>
      <c r="G34" s="2"/>
      <c r="H34" s="2"/>
      <c r="I34" s="2"/>
      <c r="J34" s="2"/>
      <c r="K34" s="2"/>
      <c r="L34" s="2"/>
      <c r="M34" s="2"/>
      <c r="N34" s="2"/>
      <c r="O34" s="2"/>
    </row>
    <row r="35" spans="1:15" ht="60.75" customHeight="1" thickBot="1">
      <c r="A35" s="2"/>
      <c r="B35" s="129" t="s">
        <v>112</v>
      </c>
      <c r="C35" s="130"/>
      <c r="D35" s="27"/>
      <c r="E35" s="129"/>
      <c r="F35" s="130"/>
      <c r="G35" s="2"/>
      <c r="H35" s="2"/>
      <c r="I35" s="2"/>
      <c r="J35" s="2"/>
      <c r="K35" s="2"/>
      <c r="L35" s="2"/>
      <c r="M35" s="2"/>
      <c r="N35" s="2"/>
      <c r="O35" s="2"/>
    </row>
    <row r="36" spans="1:15" ht="100.4" customHeight="1" thickBot="1">
      <c r="A36" s="2"/>
      <c r="B36" s="129" t="s">
        <v>113</v>
      </c>
      <c r="C36" s="130"/>
      <c r="D36" s="27"/>
      <c r="E36" s="144"/>
      <c r="F36" s="143"/>
      <c r="G36" s="2"/>
      <c r="H36" s="2"/>
      <c r="I36" s="2"/>
      <c r="J36" s="2"/>
      <c r="K36" s="2"/>
      <c r="L36" s="2"/>
      <c r="M36" s="2"/>
      <c r="N36" s="2"/>
      <c r="O36" s="2"/>
    </row>
    <row r="37" spans="1:15" ht="87.65" customHeight="1" thickBot="1">
      <c r="A37" s="2"/>
      <c r="B37" s="129" t="s">
        <v>114</v>
      </c>
      <c r="C37" s="130"/>
      <c r="D37" s="27"/>
      <c r="E37" s="144"/>
      <c r="F37" s="143"/>
      <c r="G37" s="2"/>
      <c r="H37" s="2"/>
      <c r="I37" s="2"/>
      <c r="J37" s="2"/>
      <c r="K37" s="2"/>
      <c r="L37" s="2"/>
      <c r="M37" s="2"/>
      <c r="N37" s="2"/>
      <c r="O37" s="2"/>
    </row>
    <row r="38" spans="1:15">
      <c r="A38" s="2"/>
      <c r="B38" s="3"/>
      <c r="C38" s="3"/>
      <c r="D38" s="28"/>
      <c r="E38" s="3"/>
      <c r="F38" s="2"/>
      <c r="G38" s="2"/>
      <c r="H38" s="2"/>
      <c r="I38" s="2"/>
      <c r="J38" s="2"/>
      <c r="K38" s="2"/>
      <c r="L38" s="2"/>
      <c r="M38" s="2"/>
      <c r="N38" s="2"/>
      <c r="O38" s="2"/>
    </row>
    <row r="39" spans="1:15" ht="21" thickBot="1">
      <c r="A39" s="2"/>
      <c r="B39" s="25" t="s">
        <v>115</v>
      </c>
      <c r="C39" s="3"/>
      <c r="D39" s="28"/>
      <c r="E39" s="3"/>
      <c r="F39" s="2"/>
      <c r="G39" s="2"/>
      <c r="H39" s="2"/>
      <c r="I39" s="2"/>
      <c r="J39" s="2"/>
      <c r="K39" s="2"/>
      <c r="L39" s="2"/>
      <c r="M39" s="2"/>
      <c r="N39" s="2"/>
      <c r="O39" s="2"/>
    </row>
    <row r="40" spans="1:15" ht="105.75" customHeight="1" thickBot="1">
      <c r="A40" s="2"/>
      <c r="B40" s="129" t="s">
        <v>116</v>
      </c>
      <c r="C40" s="130"/>
      <c r="D40" s="78"/>
      <c r="E40" s="174"/>
      <c r="F40" s="175"/>
      <c r="G40" s="2"/>
      <c r="H40" s="2"/>
      <c r="I40" s="2"/>
      <c r="J40" s="2"/>
      <c r="K40" s="2"/>
      <c r="L40" s="2"/>
      <c r="M40" s="2"/>
      <c r="N40" s="2"/>
      <c r="O40" s="2"/>
    </row>
    <row r="41" spans="1:15" ht="69" customHeight="1" thickBot="1">
      <c r="A41" s="2"/>
      <c r="B41" s="129" t="s">
        <v>117</v>
      </c>
      <c r="C41" s="130"/>
      <c r="D41" s="27"/>
      <c r="E41" s="174"/>
      <c r="F41" s="175"/>
      <c r="G41" s="2"/>
      <c r="H41" s="2"/>
      <c r="I41" s="2"/>
      <c r="J41" s="2"/>
      <c r="K41" s="2"/>
      <c r="L41" s="2"/>
      <c r="M41" s="2"/>
      <c r="N41" s="2"/>
      <c r="O41" s="2"/>
    </row>
    <row r="42" spans="1:15" ht="86.25" customHeight="1" thickBot="1">
      <c r="A42" s="2"/>
      <c r="B42" s="129" t="s">
        <v>118</v>
      </c>
      <c r="C42" s="130"/>
      <c r="D42" s="27"/>
      <c r="E42" s="174"/>
      <c r="F42" s="175"/>
      <c r="G42" s="2"/>
      <c r="H42" s="2"/>
      <c r="I42" s="2"/>
      <c r="J42" s="2"/>
      <c r="K42" s="2"/>
      <c r="L42" s="2"/>
      <c r="M42" s="2"/>
      <c r="N42" s="2"/>
      <c r="O42" s="2"/>
    </row>
    <row r="43" spans="1:15" ht="65.150000000000006" customHeight="1" thickBot="1">
      <c r="A43" s="2"/>
      <c r="B43" s="129" t="s">
        <v>119</v>
      </c>
      <c r="C43" s="130"/>
      <c r="D43" s="27"/>
      <c r="E43" s="174"/>
      <c r="F43" s="175"/>
      <c r="G43" s="2"/>
      <c r="H43" s="2"/>
      <c r="I43" s="2"/>
      <c r="J43" s="2"/>
      <c r="K43" s="2"/>
      <c r="L43" s="2"/>
      <c r="M43" s="2"/>
      <c r="N43" s="2"/>
      <c r="O43" s="2"/>
    </row>
    <row r="44" spans="1:15">
      <c r="A44" s="2"/>
      <c r="B44" s="3"/>
      <c r="C44" s="3"/>
      <c r="D44" s="28"/>
      <c r="E44" s="3"/>
      <c r="F44" s="2"/>
      <c r="G44" s="2"/>
      <c r="H44" s="2"/>
      <c r="I44" s="2"/>
      <c r="J44" s="2"/>
      <c r="K44" s="2"/>
      <c r="L44" s="2"/>
      <c r="M44" s="2"/>
      <c r="N44" s="2"/>
      <c r="O44" s="2"/>
    </row>
    <row r="45" spans="1:15" ht="21" thickBot="1">
      <c r="A45" s="2"/>
      <c r="B45" s="25" t="s">
        <v>120</v>
      </c>
      <c r="C45" s="3"/>
      <c r="D45" s="28"/>
      <c r="E45" s="3"/>
      <c r="F45" s="2"/>
      <c r="G45" s="2"/>
      <c r="H45" s="2"/>
      <c r="I45" s="2"/>
      <c r="J45" s="2"/>
      <c r="K45" s="2"/>
      <c r="L45" s="2"/>
      <c r="M45" s="2"/>
      <c r="N45" s="2"/>
      <c r="O45" s="2"/>
    </row>
    <row r="46" spans="1:15" ht="65.150000000000006" customHeight="1" thickBot="1">
      <c r="A46" s="2"/>
      <c r="B46" s="129" t="s">
        <v>121</v>
      </c>
      <c r="C46" s="130"/>
      <c r="D46" s="78"/>
      <c r="E46" s="174"/>
      <c r="F46" s="175"/>
      <c r="G46" s="2"/>
      <c r="H46" s="2"/>
      <c r="I46" s="2"/>
      <c r="J46" s="2"/>
      <c r="K46" s="2"/>
      <c r="L46" s="2"/>
      <c r="M46" s="2"/>
      <c r="N46" s="2"/>
      <c r="O46" s="2"/>
    </row>
    <row r="47" spans="1:15" ht="65.150000000000006" customHeight="1" thickBot="1">
      <c r="A47" s="2"/>
      <c r="B47" s="129" t="s">
        <v>122</v>
      </c>
      <c r="C47" s="130"/>
      <c r="D47" s="27"/>
      <c r="E47" s="174"/>
      <c r="F47" s="175"/>
      <c r="G47" s="2"/>
      <c r="H47" s="2"/>
      <c r="I47" s="2"/>
      <c r="J47" s="2"/>
      <c r="K47" s="2"/>
      <c r="L47" s="2"/>
      <c r="M47" s="2"/>
      <c r="N47" s="2"/>
      <c r="O47" s="2"/>
    </row>
    <row r="48" spans="1:15" ht="65.150000000000006" customHeight="1" thickBot="1">
      <c r="A48" s="2"/>
      <c r="B48" s="129" t="s">
        <v>123</v>
      </c>
      <c r="C48" s="130"/>
      <c r="D48" s="27"/>
      <c r="E48" s="174"/>
      <c r="F48" s="175"/>
      <c r="G48" s="2"/>
      <c r="H48" s="2"/>
      <c r="I48" s="2"/>
      <c r="J48" s="2"/>
      <c r="K48" s="2"/>
      <c r="L48" s="2"/>
      <c r="M48" s="2"/>
      <c r="N48" s="2"/>
      <c r="O48" s="2"/>
    </row>
    <row r="49" spans="1:15" ht="71.25" customHeight="1" thickBot="1">
      <c r="A49" s="2"/>
      <c r="B49" s="129" t="s">
        <v>124</v>
      </c>
      <c r="C49" s="130"/>
      <c r="D49" s="27"/>
      <c r="E49" s="174"/>
      <c r="F49" s="175"/>
      <c r="G49" s="2"/>
      <c r="H49" s="2"/>
      <c r="I49" s="2"/>
      <c r="J49" s="2"/>
      <c r="K49" s="2"/>
      <c r="L49" s="2"/>
      <c r="M49" s="2"/>
      <c r="N49" s="2"/>
      <c r="O49" s="2"/>
    </row>
    <row r="50" spans="1:15">
      <c r="A50" s="2"/>
      <c r="B50" s="3"/>
      <c r="C50" s="3"/>
      <c r="D50" s="28"/>
      <c r="E50" s="3"/>
      <c r="F50" s="2"/>
      <c r="G50" s="2"/>
      <c r="H50" s="2"/>
      <c r="I50" s="2"/>
      <c r="J50" s="2"/>
      <c r="K50" s="2"/>
      <c r="L50" s="2"/>
      <c r="M50" s="2"/>
      <c r="N50" s="2"/>
      <c r="O50" s="2"/>
    </row>
    <row r="51" spans="1:15" ht="30.75" customHeight="1">
      <c r="A51" s="2"/>
      <c r="B51" s="169" t="s">
        <v>18</v>
      </c>
      <c r="C51" s="169"/>
      <c r="D51" s="3"/>
      <c r="E51" s="3"/>
      <c r="F51" s="2"/>
      <c r="G51" s="2"/>
      <c r="H51" s="2"/>
      <c r="I51" s="2"/>
      <c r="J51" s="2"/>
      <c r="K51" s="2"/>
      <c r="L51" s="2"/>
      <c r="M51" s="2"/>
      <c r="N51" s="2"/>
      <c r="O51" s="2"/>
    </row>
    <row r="52" spans="1:15">
      <c r="A52" s="2"/>
      <c r="B52" s="125"/>
      <c r="C52" s="126"/>
      <c r="D52" s="123"/>
      <c r="E52" s="127"/>
      <c r="F52" s="125"/>
      <c r="G52" s="2"/>
      <c r="H52" s="2"/>
      <c r="I52" s="2"/>
      <c r="J52" s="2"/>
      <c r="K52" s="2"/>
      <c r="L52" s="2"/>
      <c r="M52" s="2"/>
      <c r="N52" s="2"/>
      <c r="O52" s="2"/>
    </row>
    <row r="53" spans="1:15">
      <c r="A53" s="2"/>
      <c r="B53" s="125"/>
      <c r="C53" s="126"/>
      <c r="D53" s="123"/>
      <c r="E53" s="127"/>
      <c r="F53" s="125"/>
      <c r="G53" s="2"/>
      <c r="H53" s="2"/>
      <c r="I53" s="2"/>
      <c r="J53" s="2"/>
      <c r="K53" s="2"/>
      <c r="L53" s="2"/>
      <c r="M53" s="2"/>
      <c r="N53" s="2"/>
      <c r="O53" s="2"/>
    </row>
    <row r="54" spans="1:15">
      <c r="A54" s="2"/>
      <c r="B54" s="125"/>
      <c r="C54" s="126"/>
      <c r="D54" s="123"/>
      <c r="E54" s="127"/>
      <c r="F54" s="125"/>
      <c r="G54" s="2"/>
      <c r="H54" s="2"/>
      <c r="I54" s="2"/>
      <c r="J54" s="2"/>
      <c r="K54" s="2"/>
      <c r="L54" s="2"/>
      <c r="M54" s="2"/>
      <c r="N54" s="2"/>
      <c r="O54" s="2"/>
    </row>
    <row r="55" spans="1:15">
      <c r="A55" s="2"/>
      <c r="B55" s="125"/>
      <c r="C55" s="126"/>
      <c r="D55" s="123"/>
      <c r="E55" s="127"/>
      <c r="F55" s="125"/>
      <c r="G55" s="2"/>
      <c r="H55" s="2"/>
      <c r="I55" s="2"/>
      <c r="J55" s="2"/>
      <c r="K55" s="2"/>
      <c r="L55" s="2"/>
      <c r="M55" s="2"/>
      <c r="N55" s="2"/>
      <c r="O55" s="2"/>
    </row>
    <row r="56" spans="1:15">
      <c r="A56" s="2"/>
      <c r="B56" s="125"/>
      <c r="C56" s="126"/>
      <c r="D56" s="123"/>
      <c r="E56" s="127"/>
      <c r="F56" s="125"/>
      <c r="G56" s="2"/>
      <c r="H56" s="2"/>
      <c r="I56" s="2"/>
      <c r="J56" s="2"/>
      <c r="K56" s="2"/>
      <c r="L56" s="2"/>
      <c r="M56" s="2"/>
      <c r="N56" s="2"/>
      <c r="O56" s="2"/>
    </row>
    <row r="57" spans="1:15">
      <c r="A57" s="2"/>
      <c r="B57" s="125"/>
      <c r="C57" s="126"/>
      <c r="D57" s="123"/>
      <c r="E57" s="127"/>
      <c r="F57" s="125"/>
      <c r="G57" s="2"/>
      <c r="H57" s="2"/>
      <c r="I57" s="2"/>
      <c r="J57" s="2"/>
      <c r="K57" s="2"/>
      <c r="L57" s="2"/>
      <c r="M57" s="2"/>
      <c r="N57" s="2"/>
      <c r="O57" s="2"/>
    </row>
    <row r="58" spans="1:15">
      <c r="A58" s="2"/>
      <c r="B58" s="3"/>
      <c r="C58" s="3"/>
      <c r="D58" s="28"/>
      <c r="E58" s="3"/>
      <c r="F58" s="2"/>
      <c r="G58" s="2"/>
      <c r="H58" s="2"/>
      <c r="I58" s="2"/>
      <c r="J58" s="2"/>
      <c r="K58" s="2"/>
      <c r="L58" s="2"/>
      <c r="M58" s="2"/>
      <c r="N58" s="2"/>
      <c r="O58" s="2"/>
    </row>
    <row r="59" spans="1:15">
      <c r="A59" s="2"/>
      <c r="B59" s="3"/>
      <c r="C59" s="3"/>
      <c r="D59" s="28"/>
      <c r="E59" s="3"/>
      <c r="F59" s="2"/>
      <c r="G59" s="2"/>
      <c r="H59" s="2"/>
      <c r="I59" s="2"/>
      <c r="J59" s="2"/>
      <c r="K59" s="2"/>
      <c r="L59" s="2"/>
      <c r="M59" s="2"/>
      <c r="N59" s="2"/>
      <c r="O59" s="2"/>
    </row>
    <row r="60" spans="1:15">
      <c r="A60" s="2"/>
      <c r="B60" s="3"/>
      <c r="C60" s="3"/>
      <c r="D60" s="28"/>
      <c r="E60" s="3"/>
      <c r="F60" s="2"/>
      <c r="G60" s="2"/>
      <c r="H60" s="2"/>
      <c r="I60" s="2"/>
      <c r="J60" s="2"/>
      <c r="K60" s="2"/>
      <c r="L60" s="2"/>
      <c r="M60" s="2"/>
      <c r="N60" s="2"/>
      <c r="O60" s="2"/>
    </row>
    <row r="61" spans="1:15">
      <c r="A61" s="2"/>
      <c r="B61" s="3"/>
      <c r="C61" s="3"/>
      <c r="D61" s="28"/>
      <c r="E61" s="3"/>
      <c r="F61" s="2"/>
      <c r="G61" s="2"/>
      <c r="H61" s="2"/>
      <c r="I61" s="2"/>
      <c r="J61" s="2"/>
      <c r="K61" s="2"/>
      <c r="L61" s="2"/>
      <c r="M61" s="2"/>
      <c r="N61" s="2"/>
      <c r="O61" s="2"/>
    </row>
    <row r="62" spans="1:15">
      <c r="A62" s="2"/>
      <c r="B62" s="3"/>
      <c r="C62" s="3"/>
      <c r="D62" s="28"/>
      <c r="E62" s="3"/>
      <c r="F62" s="2"/>
      <c r="G62" s="2"/>
      <c r="H62" s="2"/>
      <c r="I62" s="2"/>
      <c r="J62" s="2"/>
      <c r="K62" s="2"/>
      <c r="L62" s="2"/>
      <c r="M62" s="2"/>
      <c r="N62" s="2"/>
      <c r="O62" s="2"/>
    </row>
    <row r="63" spans="1:15">
      <c r="A63" s="2"/>
      <c r="B63" s="3"/>
      <c r="C63" s="3"/>
      <c r="D63" s="28"/>
      <c r="E63" s="3"/>
      <c r="F63" s="2"/>
      <c r="G63" s="2"/>
      <c r="H63" s="2"/>
      <c r="I63" s="2"/>
      <c r="J63" s="2"/>
      <c r="K63" s="2"/>
      <c r="L63" s="2"/>
      <c r="M63" s="2"/>
      <c r="N63" s="2"/>
      <c r="O63" s="2"/>
    </row>
    <row r="64" spans="1:15">
      <c r="A64" s="2"/>
      <c r="B64" s="3"/>
      <c r="C64" s="3"/>
      <c r="D64" s="28"/>
      <c r="E64" s="3"/>
      <c r="F64" s="2"/>
      <c r="G64" s="2"/>
      <c r="H64" s="2"/>
      <c r="I64" s="2"/>
      <c r="J64" s="2"/>
      <c r="K64" s="2"/>
      <c r="L64" s="2"/>
      <c r="M64" s="2"/>
      <c r="N64" s="2"/>
      <c r="O64" s="2"/>
    </row>
    <row r="65" spans="1:15">
      <c r="A65" s="2"/>
      <c r="B65" s="3"/>
      <c r="C65" s="3"/>
      <c r="D65" s="28"/>
      <c r="E65" s="3"/>
      <c r="F65" s="2"/>
      <c r="G65" s="2"/>
      <c r="H65" s="2"/>
      <c r="I65" s="2"/>
      <c r="J65" s="2"/>
      <c r="K65" s="2"/>
      <c r="L65" s="2"/>
      <c r="M65" s="2"/>
      <c r="N65" s="2"/>
      <c r="O65" s="2"/>
    </row>
    <row r="66" spans="1:15">
      <c r="A66" s="2"/>
      <c r="B66" s="3"/>
      <c r="C66" s="3"/>
      <c r="D66" s="28"/>
      <c r="E66" s="3"/>
      <c r="F66" s="2"/>
      <c r="G66" s="2"/>
      <c r="H66" s="2"/>
      <c r="I66" s="2"/>
      <c r="J66" s="2"/>
      <c r="K66" s="2"/>
      <c r="L66" s="2"/>
      <c r="M66" s="2"/>
      <c r="N66" s="2"/>
      <c r="O66" s="2"/>
    </row>
    <row r="67" spans="1:15">
      <c r="A67" s="2"/>
      <c r="B67" s="3"/>
      <c r="C67" s="3"/>
      <c r="D67" s="28"/>
      <c r="E67" s="3"/>
      <c r="F67" s="2"/>
      <c r="G67" s="2"/>
      <c r="H67" s="2"/>
      <c r="I67" s="2"/>
      <c r="J67" s="2"/>
      <c r="K67" s="2"/>
      <c r="L67" s="2"/>
      <c r="M67" s="2"/>
      <c r="N67" s="2"/>
      <c r="O67" s="2"/>
    </row>
    <row r="68" spans="1:15">
      <c r="A68" s="2"/>
      <c r="B68" s="3"/>
      <c r="C68" s="3"/>
      <c r="D68" s="28"/>
      <c r="E68" s="3"/>
      <c r="F68" s="2"/>
      <c r="G68" s="2"/>
      <c r="H68" s="2"/>
      <c r="I68" s="2"/>
      <c r="J68" s="2"/>
      <c r="K68" s="2"/>
      <c r="L68" s="2"/>
      <c r="M68" s="2"/>
      <c r="N68" s="2"/>
      <c r="O68" s="2"/>
    </row>
    <row r="69" spans="1:15">
      <c r="A69" s="2"/>
      <c r="B69" s="3"/>
      <c r="C69" s="3"/>
      <c r="D69" s="28"/>
      <c r="E69" s="3"/>
      <c r="F69" s="2"/>
      <c r="G69" s="2"/>
      <c r="H69" s="2"/>
      <c r="I69" s="2"/>
      <c r="J69" s="2"/>
      <c r="K69" s="2"/>
      <c r="L69" s="2"/>
      <c r="M69" s="2"/>
      <c r="N69" s="2"/>
      <c r="O69" s="2"/>
    </row>
    <row r="70" spans="1:15">
      <c r="A70" s="2"/>
      <c r="B70" s="3"/>
      <c r="C70" s="3"/>
      <c r="D70" s="28"/>
      <c r="E70" s="3"/>
      <c r="F70" s="2"/>
      <c r="G70" s="2"/>
      <c r="H70" s="2"/>
      <c r="I70" s="2"/>
      <c r="J70" s="2"/>
      <c r="K70" s="2"/>
      <c r="L70" s="2"/>
      <c r="M70" s="2"/>
      <c r="N70" s="2"/>
      <c r="O70" s="2"/>
    </row>
    <row r="71" spans="1:15">
      <c r="A71" s="2"/>
      <c r="B71" s="3"/>
      <c r="C71" s="3"/>
      <c r="D71" s="28"/>
      <c r="E71" s="3"/>
      <c r="F71" s="2"/>
      <c r="G71" s="2"/>
      <c r="H71" s="2"/>
      <c r="I71" s="2"/>
      <c r="J71" s="2"/>
      <c r="K71" s="2"/>
      <c r="L71" s="2"/>
      <c r="M71" s="2"/>
      <c r="N71" s="2"/>
      <c r="O71" s="2"/>
    </row>
    <row r="72" spans="1:15">
      <c r="A72" s="2"/>
      <c r="B72" s="3"/>
      <c r="C72" s="3"/>
      <c r="D72" s="28"/>
      <c r="E72" s="3"/>
      <c r="F72" s="2"/>
      <c r="G72" s="2"/>
      <c r="H72" s="2"/>
      <c r="I72" s="2"/>
      <c r="J72" s="2"/>
      <c r="K72" s="2"/>
      <c r="L72" s="2"/>
      <c r="M72" s="2"/>
      <c r="N72" s="2"/>
      <c r="O72" s="2"/>
    </row>
    <row r="73" spans="1:15">
      <c r="A73" s="2"/>
      <c r="B73" s="3"/>
      <c r="C73" s="3"/>
      <c r="D73" s="28"/>
      <c r="E73" s="3"/>
      <c r="F73" s="2"/>
      <c r="G73" s="2"/>
      <c r="H73" s="2"/>
      <c r="I73" s="2"/>
      <c r="J73" s="2"/>
      <c r="K73" s="2"/>
      <c r="L73" s="2"/>
      <c r="M73" s="2"/>
      <c r="N73" s="2"/>
      <c r="O73" s="2"/>
    </row>
    <row r="74" spans="1:15">
      <c r="A74" s="2"/>
      <c r="B74" s="3"/>
      <c r="C74" s="3"/>
      <c r="D74" s="28"/>
      <c r="E74" s="3"/>
      <c r="F74" s="2"/>
      <c r="G74" s="2"/>
      <c r="H74" s="2"/>
      <c r="I74" s="2"/>
      <c r="J74" s="2"/>
      <c r="K74" s="2"/>
      <c r="L74" s="2"/>
      <c r="M74" s="2"/>
      <c r="N74" s="2"/>
      <c r="O74" s="2"/>
    </row>
    <row r="75" spans="1:15">
      <c r="A75" s="2"/>
      <c r="B75" s="3"/>
      <c r="C75" s="3"/>
      <c r="D75" s="28"/>
      <c r="E75" s="3"/>
      <c r="F75" s="2"/>
      <c r="G75" s="2"/>
      <c r="H75" s="2"/>
      <c r="I75" s="2"/>
      <c r="J75" s="2"/>
      <c r="K75" s="2"/>
      <c r="L75" s="2"/>
      <c r="M75" s="2"/>
      <c r="N75" s="2"/>
      <c r="O75" s="2"/>
    </row>
    <row r="76" spans="1:15">
      <c r="A76" s="2"/>
      <c r="B76" s="3"/>
      <c r="C76" s="3"/>
      <c r="D76" s="28"/>
      <c r="E76" s="3"/>
      <c r="F76" s="2"/>
      <c r="G76" s="2"/>
      <c r="H76" s="2"/>
      <c r="I76" s="2"/>
      <c r="J76" s="2"/>
      <c r="K76" s="2"/>
      <c r="L76" s="2"/>
      <c r="M76" s="2"/>
      <c r="N76" s="2"/>
      <c r="O76" s="2"/>
    </row>
    <row r="77" spans="1:15">
      <c r="A77" s="2"/>
      <c r="B77" s="3"/>
      <c r="C77" s="3"/>
      <c r="D77" s="28"/>
      <c r="E77" s="3"/>
      <c r="F77" s="2"/>
      <c r="G77" s="2"/>
      <c r="H77" s="2"/>
      <c r="I77" s="2"/>
      <c r="J77" s="2"/>
      <c r="K77" s="2"/>
      <c r="L77" s="2"/>
      <c r="M77" s="2"/>
      <c r="N77" s="2"/>
      <c r="O77" s="2"/>
    </row>
    <row r="78" spans="1:15">
      <c r="A78" s="2"/>
      <c r="B78" s="3"/>
      <c r="C78" s="3"/>
      <c r="D78" s="28"/>
      <c r="E78" s="3"/>
      <c r="F78" s="2"/>
      <c r="G78" s="2"/>
      <c r="H78" s="2"/>
      <c r="I78" s="2"/>
      <c r="J78" s="2"/>
      <c r="K78" s="2"/>
      <c r="L78" s="2"/>
      <c r="M78" s="2"/>
      <c r="N78" s="2"/>
      <c r="O78" s="2"/>
    </row>
    <row r="79" spans="1:15">
      <c r="A79" s="2"/>
      <c r="B79" s="3"/>
      <c r="C79" s="3"/>
      <c r="D79" s="28"/>
      <c r="E79" s="3"/>
      <c r="F79" s="2"/>
      <c r="G79" s="2"/>
      <c r="H79" s="2"/>
      <c r="I79" s="2"/>
      <c r="J79" s="2"/>
      <c r="K79" s="2"/>
      <c r="L79" s="2"/>
      <c r="M79" s="2"/>
      <c r="N79" s="2"/>
      <c r="O79" s="2"/>
    </row>
    <row r="80" spans="1:15">
      <c r="A80" s="2"/>
      <c r="B80" s="3"/>
      <c r="C80" s="3"/>
      <c r="D80" s="28"/>
      <c r="E80" s="3"/>
      <c r="F80" s="2"/>
      <c r="G80" s="2"/>
      <c r="H80" s="2"/>
      <c r="I80" s="2"/>
      <c r="J80" s="2"/>
      <c r="K80" s="2"/>
      <c r="L80" s="2"/>
      <c r="M80" s="2"/>
      <c r="N80" s="2"/>
      <c r="O80" s="2"/>
    </row>
    <row r="81" spans="1:15">
      <c r="A81" s="2"/>
      <c r="B81" s="3"/>
      <c r="C81" s="3"/>
      <c r="D81" s="28"/>
      <c r="E81" s="3"/>
      <c r="F81" s="2"/>
      <c r="G81" s="2"/>
      <c r="H81" s="2"/>
      <c r="I81" s="2"/>
      <c r="J81" s="2"/>
      <c r="K81" s="2"/>
      <c r="L81" s="2"/>
      <c r="M81" s="2"/>
      <c r="N81" s="2"/>
      <c r="O81" s="2"/>
    </row>
    <row r="82" spans="1:15">
      <c r="A82" s="2"/>
      <c r="B82" s="3"/>
      <c r="C82" s="3"/>
      <c r="D82" s="28"/>
      <c r="E82" s="3"/>
      <c r="F82" s="2"/>
      <c r="G82" s="2"/>
      <c r="H82" s="2"/>
      <c r="I82" s="2"/>
      <c r="J82" s="2"/>
      <c r="K82" s="2"/>
      <c r="L82" s="2"/>
      <c r="M82" s="2"/>
      <c r="N82" s="2"/>
      <c r="O82" s="2"/>
    </row>
    <row r="83" spans="1:15">
      <c r="A83" s="2"/>
      <c r="B83" s="3"/>
      <c r="C83" s="3"/>
      <c r="D83" s="28"/>
      <c r="E83" s="3"/>
      <c r="F83" s="2"/>
      <c r="G83" s="2"/>
      <c r="H83" s="2"/>
      <c r="I83" s="2"/>
      <c r="J83" s="2"/>
      <c r="K83" s="2"/>
      <c r="L83" s="2"/>
      <c r="M83" s="2"/>
      <c r="N83" s="2"/>
      <c r="O83" s="2"/>
    </row>
    <row r="84" spans="1:15">
      <c r="A84" s="2"/>
      <c r="B84" s="3"/>
      <c r="C84" s="3"/>
      <c r="D84" s="28"/>
      <c r="E84" s="3"/>
      <c r="F84" s="2"/>
      <c r="G84" s="2"/>
      <c r="H84" s="2"/>
      <c r="I84" s="2"/>
      <c r="J84" s="2"/>
      <c r="K84" s="2"/>
      <c r="L84" s="2"/>
      <c r="M84" s="2"/>
      <c r="N84" s="2"/>
      <c r="O84" s="2"/>
    </row>
    <row r="85" spans="1:15">
      <c r="A85" s="2"/>
      <c r="B85" s="3"/>
      <c r="C85" s="3"/>
      <c r="D85" s="28"/>
      <c r="E85" s="3"/>
      <c r="F85" s="2"/>
      <c r="G85" s="2"/>
      <c r="H85" s="2"/>
      <c r="I85" s="2"/>
      <c r="J85" s="2"/>
      <c r="K85" s="2"/>
      <c r="L85" s="2"/>
      <c r="M85" s="2"/>
      <c r="N85" s="2"/>
      <c r="O85" s="2"/>
    </row>
    <row r="86" spans="1:15">
      <c r="A86" s="2"/>
      <c r="B86" s="3"/>
      <c r="C86" s="3"/>
      <c r="D86" s="28"/>
      <c r="E86" s="3"/>
      <c r="F86" s="2"/>
      <c r="G86" s="2"/>
      <c r="H86" s="2"/>
      <c r="I86" s="2"/>
      <c r="J86" s="2"/>
      <c r="K86" s="2"/>
      <c r="L86" s="2"/>
      <c r="M86" s="2"/>
      <c r="N86" s="2"/>
      <c r="O86" s="2"/>
    </row>
    <row r="87" spans="1:15">
      <c r="A87" s="2"/>
      <c r="B87" s="3"/>
      <c r="C87" s="3"/>
      <c r="D87" s="28"/>
      <c r="E87" s="3"/>
      <c r="F87" s="2"/>
      <c r="G87" s="2"/>
      <c r="H87" s="2"/>
      <c r="I87" s="2"/>
      <c r="J87" s="2"/>
      <c r="K87" s="2"/>
      <c r="L87" s="2"/>
      <c r="M87" s="2"/>
      <c r="N87" s="2"/>
      <c r="O87" s="2"/>
    </row>
    <row r="88" spans="1:15">
      <c r="A88" s="2"/>
      <c r="B88" s="3"/>
      <c r="C88" s="3"/>
      <c r="D88" s="28"/>
      <c r="E88" s="3"/>
      <c r="F88" s="2"/>
      <c r="G88" s="2"/>
      <c r="H88" s="2"/>
      <c r="I88" s="2"/>
      <c r="J88" s="2"/>
      <c r="K88" s="2"/>
      <c r="L88" s="2"/>
      <c r="M88" s="2"/>
      <c r="N88" s="2"/>
      <c r="O88" s="2"/>
    </row>
  </sheetData>
  <mergeCells count="76">
    <mergeCell ref="B48:C48"/>
    <mergeCell ref="E48:F48"/>
    <mergeCell ref="B49:C49"/>
    <mergeCell ref="E49:F49"/>
    <mergeCell ref="B46:C46"/>
    <mergeCell ref="E46:F46"/>
    <mergeCell ref="B47:C47"/>
    <mergeCell ref="E47:F47"/>
    <mergeCell ref="B42:C42"/>
    <mergeCell ref="E42:F42"/>
    <mergeCell ref="B43:C43"/>
    <mergeCell ref="E43:F43"/>
    <mergeCell ref="B40:C40"/>
    <mergeCell ref="E40:F40"/>
    <mergeCell ref="B41:C41"/>
    <mergeCell ref="E41:F41"/>
    <mergeCell ref="B1:F1"/>
    <mergeCell ref="B2:F2"/>
    <mergeCell ref="B3:F3"/>
    <mergeCell ref="B4:C4"/>
    <mergeCell ref="E4:F4"/>
    <mergeCell ref="B9:C9"/>
    <mergeCell ref="E9:F9"/>
    <mergeCell ref="B10:C10"/>
    <mergeCell ref="E10:F10"/>
    <mergeCell ref="B6:C6"/>
    <mergeCell ref="E6:F6"/>
    <mergeCell ref="B7:C7"/>
    <mergeCell ref="E7:F7"/>
    <mergeCell ref="B8:C8"/>
    <mergeCell ref="E8:F8"/>
    <mergeCell ref="B13:C13"/>
    <mergeCell ref="E13:F13"/>
    <mergeCell ref="B14:C14"/>
    <mergeCell ref="E14:F14"/>
    <mergeCell ref="B15:C15"/>
    <mergeCell ref="E15:F15"/>
    <mergeCell ref="B18:C18"/>
    <mergeCell ref="E18:F18"/>
    <mergeCell ref="B21:C21"/>
    <mergeCell ref="E21:F21"/>
    <mergeCell ref="B24:C24"/>
    <mergeCell ref="E24:F24"/>
    <mergeCell ref="B25:C25"/>
    <mergeCell ref="E25:F25"/>
    <mergeCell ref="B29:C29"/>
    <mergeCell ref="E29:F29"/>
    <mergeCell ref="B26:C26"/>
    <mergeCell ref="E26:F26"/>
    <mergeCell ref="B27:C27"/>
    <mergeCell ref="E27:F27"/>
    <mergeCell ref="B28:C28"/>
    <mergeCell ref="E28:F28"/>
    <mergeCell ref="B36:C36"/>
    <mergeCell ref="E36:F36"/>
    <mergeCell ref="B37:C37"/>
    <mergeCell ref="E37:F37"/>
    <mergeCell ref="B33:C33"/>
    <mergeCell ref="E33:F33"/>
    <mergeCell ref="B34:C34"/>
    <mergeCell ref="E34:F34"/>
    <mergeCell ref="B35:C35"/>
    <mergeCell ref="E35:F35"/>
    <mergeCell ref="B51:C51"/>
    <mergeCell ref="B52:C52"/>
    <mergeCell ref="E52:F52"/>
    <mergeCell ref="B53:C53"/>
    <mergeCell ref="E53:F53"/>
    <mergeCell ref="B57:C57"/>
    <mergeCell ref="E57:F57"/>
    <mergeCell ref="B54:C54"/>
    <mergeCell ref="E54:F54"/>
    <mergeCell ref="B55:C55"/>
    <mergeCell ref="E55:F55"/>
    <mergeCell ref="B56:C56"/>
    <mergeCell ref="E56:F56"/>
  </mergeCells>
  <dataValidations count="1">
    <dataValidation type="list" allowBlank="1" showInputMessage="1" showErrorMessage="1" sqref="D18 D24:D29 D40:D43 D46:D49 D6:D10 D13:D15 D21 D33:D37 D52:D57" xr:uid="{00000000-0002-0000-0400-000000000000}">
      <formula1>Options</formula1>
    </dataValidation>
  </dataValidation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A50021"/>
  </sheetPr>
  <dimension ref="A1:P74"/>
  <sheetViews>
    <sheetView zoomScale="90" zoomScaleNormal="90" workbookViewId="0">
      <pane ySplit="4" topLeftCell="A42" activePane="bottomLeft" state="frozen"/>
      <selection activeCell="A6" sqref="A6"/>
      <selection pane="bottomLeft" activeCell="B1" sqref="B1:F1"/>
    </sheetView>
  </sheetViews>
  <sheetFormatPr defaultColWidth="8.7265625" defaultRowHeight="14.5"/>
  <cols>
    <col min="1" max="1" width="16.7265625" customWidth="1"/>
    <col min="2" max="3" width="18.26953125" style="1" customWidth="1"/>
    <col min="4" max="4" width="18.26953125" style="29" customWidth="1"/>
    <col min="5" max="5" width="25.7265625" style="1" customWidth="1"/>
    <col min="6" max="6" width="30.7265625" customWidth="1"/>
    <col min="7" max="7" width="16.7265625" customWidth="1"/>
    <col min="8" max="13" width="20.7265625" customWidth="1"/>
  </cols>
  <sheetData>
    <row r="1" spans="1:16" ht="39.75" customHeight="1">
      <c r="A1" s="2"/>
      <c r="B1" s="133" t="s">
        <v>0</v>
      </c>
      <c r="C1" s="133"/>
      <c r="D1" s="133"/>
      <c r="E1" s="133"/>
      <c r="F1" s="133"/>
      <c r="G1" s="2"/>
      <c r="H1" s="2"/>
      <c r="I1" s="2"/>
      <c r="J1" s="2"/>
      <c r="K1" s="2"/>
      <c r="L1" s="2"/>
      <c r="M1" s="2"/>
      <c r="N1" s="2"/>
      <c r="O1" s="2"/>
    </row>
    <row r="2" spans="1:16" ht="33" customHeight="1">
      <c r="A2" s="2"/>
      <c r="B2" s="177" t="s">
        <v>125</v>
      </c>
      <c r="C2" s="177"/>
      <c r="D2" s="177"/>
      <c r="E2" s="177"/>
      <c r="F2" s="177"/>
      <c r="G2" s="2"/>
      <c r="H2" s="2"/>
      <c r="I2" s="2"/>
      <c r="J2" s="2"/>
      <c r="K2" s="2"/>
      <c r="L2" s="2"/>
      <c r="M2" s="2"/>
      <c r="N2" s="2"/>
      <c r="O2" s="2"/>
    </row>
    <row r="3" spans="1:16" ht="59.25" customHeight="1" thickBot="1">
      <c r="A3" s="2"/>
      <c r="B3" s="135" t="s">
        <v>126</v>
      </c>
      <c r="C3" s="136"/>
      <c r="D3" s="136"/>
      <c r="E3" s="136"/>
      <c r="F3" s="136"/>
      <c r="G3" s="2"/>
      <c r="H3" s="2"/>
      <c r="I3" s="2"/>
      <c r="J3" s="2"/>
      <c r="K3" s="2"/>
      <c r="L3" s="2"/>
      <c r="M3" s="2"/>
      <c r="N3" s="2"/>
      <c r="O3" s="2"/>
    </row>
    <row r="4" spans="1:16" ht="58.4" customHeight="1" thickBot="1">
      <c r="A4" s="2"/>
      <c r="B4" s="178" t="s">
        <v>3</v>
      </c>
      <c r="C4" s="179"/>
      <c r="D4" s="76" t="s">
        <v>21</v>
      </c>
      <c r="E4" s="178" t="s">
        <v>5</v>
      </c>
      <c r="F4" s="180"/>
      <c r="G4" s="2"/>
      <c r="H4" s="2"/>
      <c r="I4" s="2"/>
      <c r="J4" s="2"/>
      <c r="K4" s="2"/>
      <c r="L4" s="2"/>
      <c r="M4" s="2"/>
      <c r="N4" s="2"/>
      <c r="O4" s="2"/>
      <c r="P4" s="2"/>
    </row>
    <row r="5" spans="1:16" ht="21.5" thickBot="1">
      <c r="A5" s="2"/>
      <c r="B5" s="69" t="s">
        <v>127</v>
      </c>
      <c r="C5" s="4"/>
      <c r="D5" s="28"/>
      <c r="E5" s="3"/>
      <c r="F5" s="2"/>
      <c r="G5" s="2"/>
      <c r="H5" s="2"/>
      <c r="I5" s="2"/>
      <c r="J5" s="2"/>
      <c r="K5" s="2"/>
      <c r="L5" s="2"/>
      <c r="M5" s="2"/>
      <c r="N5" s="2"/>
      <c r="O5" s="2"/>
    </row>
    <row r="6" spans="1:16" ht="102.75" customHeight="1" thickBot="1">
      <c r="A6" s="2"/>
      <c r="B6" s="129" t="s">
        <v>128</v>
      </c>
      <c r="C6" s="130"/>
      <c r="D6" s="78"/>
      <c r="E6" s="144"/>
      <c r="F6" s="143"/>
      <c r="G6" s="2"/>
      <c r="H6" s="2"/>
      <c r="I6" s="2"/>
      <c r="J6" s="2"/>
      <c r="K6" s="2"/>
      <c r="L6" s="2"/>
      <c r="M6" s="2"/>
      <c r="N6" s="2"/>
      <c r="O6" s="2"/>
    </row>
    <row r="7" spans="1:16">
      <c r="A7" s="2"/>
      <c r="B7" s="3"/>
      <c r="C7" s="3"/>
      <c r="D7" s="28"/>
      <c r="E7" s="3"/>
      <c r="F7" s="2"/>
      <c r="G7" s="2"/>
      <c r="H7" s="2"/>
      <c r="I7" s="2"/>
      <c r="J7" s="2"/>
      <c r="K7" s="2"/>
      <c r="L7" s="2"/>
      <c r="M7" s="2"/>
      <c r="N7" s="2"/>
      <c r="O7" s="2"/>
    </row>
    <row r="8" spans="1:16" ht="21.5" thickBot="1">
      <c r="A8" s="2"/>
      <c r="B8" s="69" t="s">
        <v>129</v>
      </c>
      <c r="C8" s="4"/>
      <c r="D8" s="28"/>
      <c r="E8" s="3"/>
      <c r="F8" s="2"/>
      <c r="G8" s="2"/>
      <c r="H8" s="2"/>
      <c r="I8" s="2"/>
      <c r="J8" s="2"/>
      <c r="K8" s="2"/>
      <c r="L8" s="2"/>
      <c r="M8" s="2"/>
      <c r="N8" s="2"/>
      <c r="O8" s="2"/>
    </row>
    <row r="9" spans="1:16" ht="82.5" customHeight="1" thickBot="1">
      <c r="A9" s="2"/>
      <c r="B9" s="129" t="s">
        <v>130</v>
      </c>
      <c r="C9" s="130" t="s">
        <v>131</v>
      </c>
      <c r="D9" s="78"/>
      <c r="E9" s="144"/>
      <c r="F9" s="143"/>
      <c r="G9" s="2"/>
      <c r="H9" s="2"/>
      <c r="I9" s="2"/>
      <c r="J9" s="2"/>
      <c r="K9" s="2"/>
      <c r="L9" s="2"/>
      <c r="M9" s="2"/>
      <c r="N9" s="2"/>
      <c r="O9" s="2"/>
    </row>
    <row r="10" spans="1:16" ht="96.75" customHeight="1" thickBot="1">
      <c r="A10" s="2"/>
      <c r="B10" s="129" t="s">
        <v>132</v>
      </c>
      <c r="C10" s="130" t="s">
        <v>133</v>
      </c>
      <c r="D10" s="27"/>
      <c r="E10" s="144"/>
      <c r="F10" s="143"/>
      <c r="G10" s="2"/>
      <c r="H10" s="2"/>
      <c r="I10" s="2"/>
      <c r="J10" s="2"/>
      <c r="K10" s="2"/>
      <c r="L10" s="2"/>
      <c r="M10" s="2"/>
      <c r="N10" s="2"/>
      <c r="O10" s="2"/>
    </row>
    <row r="11" spans="1:16" ht="76.5" customHeight="1" thickBot="1">
      <c r="A11" s="2"/>
      <c r="B11" s="129" t="s">
        <v>134</v>
      </c>
      <c r="C11" s="130" t="s">
        <v>135</v>
      </c>
      <c r="D11" s="27"/>
      <c r="E11" s="144"/>
      <c r="F11" s="143"/>
      <c r="G11" s="2"/>
      <c r="H11" s="2"/>
      <c r="I11" s="2"/>
      <c r="J11" s="2"/>
      <c r="K11" s="2"/>
      <c r="L11" s="2"/>
      <c r="M11" s="2"/>
      <c r="N11" s="2"/>
      <c r="O11" s="2"/>
    </row>
    <row r="12" spans="1:16" ht="98.65" customHeight="1" thickBot="1">
      <c r="A12" s="2"/>
      <c r="B12" s="129" t="s">
        <v>136</v>
      </c>
      <c r="C12" s="130" t="s">
        <v>137</v>
      </c>
      <c r="D12" s="27"/>
      <c r="E12" s="144"/>
      <c r="F12" s="143"/>
      <c r="G12" s="2"/>
      <c r="H12" s="2"/>
      <c r="I12" s="2"/>
      <c r="J12" s="2"/>
      <c r="K12" s="2"/>
      <c r="L12" s="2"/>
      <c r="M12" s="2"/>
      <c r="N12" s="2"/>
      <c r="O12" s="2"/>
    </row>
    <row r="13" spans="1:16" ht="51.75" customHeight="1" thickBot="1">
      <c r="A13" s="2"/>
      <c r="B13" s="129" t="s">
        <v>138</v>
      </c>
      <c r="C13" s="130" t="s">
        <v>139</v>
      </c>
      <c r="D13" s="27"/>
      <c r="E13" s="144"/>
      <c r="F13" s="143"/>
      <c r="G13" s="2"/>
      <c r="H13" s="2"/>
      <c r="I13" s="2"/>
      <c r="J13" s="2"/>
      <c r="K13" s="2"/>
      <c r="L13" s="2"/>
      <c r="M13" s="2"/>
      <c r="N13" s="2"/>
      <c r="O13" s="2"/>
    </row>
    <row r="14" spans="1:16" ht="39" customHeight="1" thickBot="1">
      <c r="A14" s="2"/>
      <c r="B14" s="129" t="s">
        <v>140</v>
      </c>
      <c r="C14" s="130" t="s">
        <v>141</v>
      </c>
      <c r="D14" s="27"/>
      <c r="E14" s="144"/>
      <c r="F14" s="143"/>
      <c r="G14" s="2"/>
      <c r="H14" s="2"/>
      <c r="I14" s="2"/>
      <c r="J14" s="2"/>
      <c r="K14" s="2"/>
      <c r="L14" s="2"/>
      <c r="M14" s="2"/>
      <c r="N14" s="2"/>
      <c r="O14" s="2"/>
    </row>
    <row r="15" spans="1:16" ht="78.75" customHeight="1" thickBot="1">
      <c r="A15" s="2"/>
      <c r="B15" s="129" t="s">
        <v>142</v>
      </c>
      <c r="C15" s="130" t="s">
        <v>143</v>
      </c>
      <c r="D15" s="27"/>
      <c r="E15" s="144"/>
      <c r="F15" s="143"/>
      <c r="G15" s="2"/>
      <c r="H15" s="2"/>
      <c r="I15" s="2"/>
      <c r="J15" s="2"/>
      <c r="K15" s="2"/>
      <c r="L15" s="2"/>
      <c r="M15" s="2"/>
      <c r="N15" s="2"/>
      <c r="O15" s="2"/>
    </row>
    <row r="16" spans="1:16" ht="161.25" customHeight="1" thickBot="1">
      <c r="A16" s="2"/>
      <c r="B16" s="129" t="s">
        <v>144</v>
      </c>
      <c r="C16" s="130" t="s">
        <v>143</v>
      </c>
      <c r="D16" s="27"/>
      <c r="E16" s="144"/>
      <c r="F16" s="143"/>
      <c r="G16" s="2"/>
      <c r="H16" s="2"/>
      <c r="I16" s="2"/>
      <c r="J16" s="2"/>
      <c r="K16" s="2"/>
      <c r="L16" s="2"/>
      <c r="M16" s="2"/>
      <c r="N16" s="2"/>
      <c r="O16" s="2"/>
    </row>
    <row r="17" spans="1:15" ht="93.75" customHeight="1" thickBot="1">
      <c r="A17" s="2"/>
      <c r="B17" s="129" t="s">
        <v>145</v>
      </c>
      <c r="C17" s="130" t="s">
        <v>146</v>
      </c>
      <c r="D17" s="27"/>
      <c r="E17" s="144"/>
      <c r="F17" s="143"/>
      <c r="G17" s="2"/>
      <c r="H17" s="2"/>
      <c r="I17" s="2"/>
      <c r="J17" s="2"/>
      <c r="K17" s="2"/>
      <c r="L17" s="2"/>
      <c r="M17" s="2"/>
      <c r="N17" s="2"/>
      <c r="O17" s="2"/>
    </row>
    <row r="18" spans="1:15" ht="51" customHeight="1" thickBot="1">
      <c r="A18" s="2"/>
      <c r="B18" s="129" t="s">
        <v>147</v>
      </c>
      <c r="C18" s="130" t="s">
        <v>148</v>
      </c>
      <c r="D18" s="27"/>
      <c r="E18" s="144"/>
      <c r="F18" s="143"/>
      <c r="G18" s="2"/>
      <c r="H18" s="2"/>
      <c r="I18" s="2"/>
      <c r="J18" s="2"/>
      <c r="K18" s="2"/>
      <c r="L18" s="2"/>
      <c r="M18" s="2"/>
      <c r="N18" s="2"/>
      <c r="O18" s="2"/>
    </row>
    <row r="19" spans="1:15" ht="83.25" customHeight="1" thickBot="1">
      <c r="A19" s="2"/>
      <c r="B19" s="129" t="s">
        <v>149</v>
      </c>
      <c r="C19" s="130" t="s">
        <v>150</v>
      </c>
      <c r="D19" s="27"/>
      <c r="E19" s="144"/>
      <c r="F19" s="143"/>
      <c r="G19" s="2"/>
      <c r="H19" s="2"/>
      <c r="I19" s="2"/>
      <c r="J19" s="2"/>
      <c r="K19" s="2"/>
      <c r="L19" s="2"/>
      <c r="M19" s="2"/>
      <c r="N19" s="2"/>
      <c r="O19" s="2"/>
    </row>
    <row r="20" spans="1:15">
      <c r="A20" s="2"/>
      <c r="B20" s="3"/>
      <c r="C20" s="3"/>
      <c r="D20" s="28"/>
      <c r="E20" s="3"/>
      <c r="F20" s="2"/>
      <c r="G20" s="2"/>
      <c r="H20" s="2"/>
      <c r="I20" s="2"/>
      <c r="J20" s="2"/>
      <c r="K20" s="2"/>
      <c r="L20" s="2"/>
      <c r="M20" s="2"/>
      <c r="N20" s="2"/>
      <c r="O20" s="2"/>
    </row>
    <row r="21" spans="1:15" ht="21">
      <c r="A21" s="2"/>
      <c r="B21" s="69" t="s">
        <v>151</v>
      </c>
      <c r="C21" s="4"/>
      <c r="D21" s="28"/>
      <c r="E21" s="3"/>
      <c r="F21" s="2"/>
      <c r="G21" s="2"/>
      <c r="H21" s="2"/>
      <c r="I21" s="2"/>
      <c r="J21" s="2"/>
      <c r="K21" s="2"/>
      <c r="L21" s="2"/>
      <c r="M21" s="2"/>
      <c r="N21" s="2"/>
      <c r="O21" s="2"/>
    </row>
    <row r="22" spans="1:15" ht="48.75" customHeight="1">
      <c r="A22" s="2"/>
      <c r="B22" s="129" t="s">
        <v>152</v>
      </c>
      <c r="C22" s="141" t="s">
        <v>153</v>
      </c>
      <c r="D22" s="116"/>
      <c r="E22" s="142"/>
      <c r="F22" s="143"/>
      <c r="G22" s="2"/>
      <c r="H22" s="2"/>
      <c r="I22" s="2"/>
      <c r="J22" s="2"/>
      <c r="K22" s="2"/>
      <c r="L22" s="2"/>
      <c r="M22" s="2"/>
      <c r="N22" s="2"/>
      <c r="O22" s="2"/>
    </row>
    <row r="23" spans="1:15" ht="75" customHeight="1">
      <c r="A23" s="2"/>
      <c r="B23" s="129" t="s">
        <v>154</v>
      </c>
      <c r="C23" s="130" t="s">
        <v>155</v>
      </c>
      <c r="D23" s="27"/>
      <c r="E23" s="144"/>
      <c r="F23" s="143"/>
      <c r="G23" s="2"/>
      <c r="H23" s="2"/>
      <c r="I23" s="2"/>
      <c r="J23" s="2"/>
      <c r="K23" s="2"/>
      <c r="L23" s="2"/>
      <c r="M23" s="2"/>
      <c r="N23" s="2"/>
      <c r="O23" s="2"/>
    </row>
    <row r="24" spans="1:15" ht="63.75" customHeight="1" thickBot="1">
      <c r="A24" s="2"/>
      <c r="B24" s="129" t="s">
        <v>156</v>
      </c>
      <c r="C24" s="130" t="s">
        <v>157</v>
      </c>
      <c r="D24" s="27"/>
      <c r="E24" s="144"/>
      <c r="F24" s="143"/>
      <c r="G24" s="2"/>
      <c r="H24" s="2"/>
      <c r="I24" s="2"/>
      <c r="J24" s="2"/>
      <c r="K24" s="2"/>
      <c r="L24" s="2"/>
      <c r="M24" s="2"/>
      <c r="N24" s="2"/>
      <c r="O24" s="2"/>
    </row>
    <row r="25" spans="1:15" ht="91.5" customHeight="1" thickBot="1">
      <c r="A25" s="2"/>
      <c r="B25" s="129" t="s">
        <v>158</v>
      </c>
      <c r="C25" s="130" t="s">
        <v>159</v>
      </c>
      <c r="D25" s="27"/>
      <c r="E25" s="144"/>
      <c r="F25" s="143"/>
      <c r="G25" s="2"/>
      <c r="H25" s="2"/>
      <c r="I25" s="2"/>
      <c r="J25" s="2"/>
      <c r="K25" s="2"/>
      <c r="L25" s="2"/>
      <c r="M25" s="2"/>
      <c r="N25" s="2"/>
      <c r="O25" s="2"/>
    </row>
    <row r="26" spans="1:15" ht="70.5" customHeight="1" thickBot="1">
      <c r="A26" s="2"/>
      <c r="B26" s="129" t="s">
        <v>160</v>
      </c>
      <c r="C26" s="130" t="s">
        <v>161</v>
      </c>
      <c r="D26" s="27"/>
      <c r="E26" s="144"/>
      <c r="F26" s="143"/>
      <c r="G26" s="2"/>
      <c r="H26" s="2"/>
      <c r="I26" s="2"/>
      <c r="J26" s="2"/>
      <c r="K26" s="2"/>
      <c r="L26" s="2"/>
      <c r="M26" s="2"/>
      <c r="N26" s="2"/>
      <c r="O26" s="2"/>
    </row>
    <row r="27" spans="1:15">
      <c r="A27" s="2"/>
      <c r="B27" s="3"/>
      <c r="C27" s="3"/>
      <c r="D27" s="28"/>
      <c r="E27" s="3"/>
      <c r="F27" s="2"/>
      <c r="G27" s="2"/>
      <c r="H27" s="2"/>
      <c r="I27" s="2"/>
      <c r="J27" s="2"/>
      <c r="K27" s="2"/>
      <c r="L27" s="2"/>
      <c r="M27" s="2"/>
      <c r="N27" s="2"/>
      <c r="O27" s="2"/>
    </row>
    <row r="28" spans="1:15" ht="21.5" thickBot="1">
      <c r="A28" s="2"/>
      <c r="B28" s="69" t="s">
        <v>162</v>
      </c>
      <c r="C28" s="4"/>
      <c r="D28" s="28"/>
      <c r="E28" s="3"/>
      <c r="F28" s="2"/>
      <c r="G28" s="2"/>
      <c r="H28" s="2"/>
      <c r="I28" s="2"/>
      <c r="J28" s="2"/>
      <c r="K28" s="2"/>
      <c r="L28" s="2"/>
      <c r="M28" s="2"/>
      <c r="N28" s="2"/>
      <c r="O28" s="2"/>
    </row>
    <row r="29" spans="1:15" ht="53.25" customHeight="1" thickBot="1">
      <c r="A29" s="2"/>
      <c r="B29" s="129" t="s">
        <v>163</v>
      </c>
      <c r="C29" s="130" t="s">
        <v>164</v>
      </c>
      <c r="D29" s="78"/>
      <c r="E29" s="144"/>
      <c r="F29" s="143"/>
      <c r="G29" s="2"/>
      <c r="H29" s="2"/>
      <c r="I29" s="2"/>
      <c r="J29" s="2"/>
      <c r="K29" s="2"/>
      <c r="L29" s="2"/>
      <c r="M29" s="2"/>
      <c r="N29" s="2"/>
      <c r="O29" s="2"/>
    </row>
    <row r="30" spans="1:15" ht="84.75" customHeight="1" thickBot="1">
      <c r="A30" s="2"/>
      <c r="B30" s="129" t="s">
        <v>165</v>
      </c>
      <c r="C30" s="130" t="s">
        <v>166</v>
      </c>
      <c r="D30" s="27"/>
      <c r="E30" s="144"/>
      <c r="F30" s="143"/>
      <c r="G30" s="2"/>
      <c r="H30" s="2"/>
      <c r="I30" s="2"/>
      <c r="J30" s="2"/>
      <c r="K30" s="2"/>
      <c r="L30" s="2"/>
      <c r="M30" s="2"/>
      <c r="N30" s="2"/>
      <c r="O30" s="2"/>
    </row>
    <row r="31" spans="1:15" ht="59.25" customHeight="1" thickBot="1">
      <c r="A31" s="2"/>
      <c r="B31" s="129" t="s">
        <v>167</v>
      </c>
      <c r="C31" s="130" t="s">
        <v>168</v>
      </c>
      <c r="D31" s="27"/>
      <c r="E31" s="144"/>
      <c r="F31" s="143"/>
      <c r="G31" s="2"/>
      <c r="H31" s="2"/>
      <c r="I31" s="2"/>
      <c r="J31" s="2"/>
      <c r="K31" s="2"/>
      <c r="L31" s="2"/>
      <c r="M31" s="2"/>
      <c r="N31" s="2"/>
      <c r="O31" s="2"/>
    </row>
    <row r="32" spans="1:15" ht="87" customHeight="1" thickBot="1">
      <c r="A32" s="2"/>
      <c r="B32" s="129" t="s">
        <v>169</v>
      </c>
      <c r="C32" s="130" t="s">
        <v>170</v>
      </c>
      <c r="D32" s="27"/>
      <c r="E32" s="144"/>
      <c r="F32" s="143"/>
      <c r="G32" s="2"/>
      <c r="H32" s="2"/>
      <c r="I32" s="2"/>
      <c r="J32" s="2"/>
      <c r="K32" s="2"/>
      <c r="L32" s="2"/>
      <c r="M32" s="2"/>
      <c r="N32" s="2"/>
      <c r="O32" s="2"/>
    </row>
    <row r="33" spans="1:15" ht="65.150000000000006" customHeight="1" thickBot="1">
      <c r="A33" s="2"/>
      <c r="B33" s="129" t="s">
        <v>171</v>
      </c>
      <c r="C33" s="130" t="s">
        <v>172</v>
      </c>
      <c r="D33" s="27"/>
      <c r="E33" s="144"/>
      <c r="F33" s="143"/>
      <c r="G33" s="2"/>
      <c r="H33" s="2"/>
      <c r="I33" s="2"/>
      <c r="J33" s="2"/>
      <c r="K33" s="2"/>
      <c r="L33" s="2"/>
      <c r="M33" s="2"/>
      <c r="N33" s="2"/>
      <c r="O33" s="2"/>
    </row>
    <row r="34" spans="1:15" ht="73.5" customHeight="1" thickBot="1">
      <c r="A34" s="2"/>
      <c r="B34" s="129" t="s">
        <v>173</v>
      </c>
      <c r="C34" s="130" t="s">
        <v>174</v>
      </c>
      <c r="D34" s="27"/>
      <c r="E34" s="144"/>
      <c r="F34" s="143"/>
      <c r="G34" s="2"/>
      <c r="H34" s="2"/>
      <c r="I34" s="2"/>
      <c r="J34" s="2"/>
      <c r="K34" s="2"/>
      <c r="L34" s="2"/>
      <c r="M34" s="2"/>
      <c r="N34" s="2"/>
      <c r="O34" s="2"/>
    </row>
    <row r="35" spans="1:15">
      <c r="A35" s="2"/>
      <c r="B35" s="3"/>
      <c r="C35" s="3"/>
      <c r="D35" s="28"/>
      <c r="E35" s="3"/>
      <c r="F35" s="2"/>
      <c r="G35" s="2"/>
      <c r="H35" s="2"/>
      <c r="I35" s="2"/>
      <c r="J35" s="2"/>
      <c r="K35" s="2"/>
      <c r="L35" s="2"/>
      <c r="M35" s="2"/>
      <c r="N35" s="2"/>
      <c r="O35" s="2"/>
    </row>
    <row r="36" spans="1:15" ht="21.5" thickBot="1">
      <c r="A36" s="2"/>
      <c r="B36" s="69" t="s">
        <v>175</v>
      </c>
      <c r="C36" s="4"/>
      <c r="D36" s="28"/>
      <c r="E36" s="3"/>
      <c r="F36" s="2"/>
      <c r="G36" s="2"/>
      <c r="H36" s="2"/>
      <c r="I36" s="2"/>
      <c r="J36" s="2"/>
      <c r="K36" s="2"/>
      <c r="L36" s="2"/>
      <c r="M36" s="2"/>
      <c r="N36" s="2"/>
      <c r="O36" s="2"/>
    </row>
    <row r="37" spans="1:15" ht="66" customHeight="1" thickBot="1">
      <c r="A37" s="2"/>
      <c r="B37" s="129" t="s">
        <v>176</v>
      </c>
      <c r="C37" s="130" t="s">
        <v>177</v>
      </c>
      <c r="D37" s="78"/>
      <c r="E37" s="144"/>
      <c r="F37" s="143"/>
      <c r="G37" s="2"/>
      <c r="H37" s="2"/>
      <c r="I37" s="2"/>
      <c r="J37" s="2"/>
      <c r="K37" s="2"/>
      <c r="L37" s="2"/>
      <c r="M37" s="2"/>
      <c r="N37" s="2"/>
      <c r="O37" s="2"/>
    </row>
    <row r="38" spans="1:15" ht="83.25" customHeight="1" thickBot="1">
      <c r="A38" s="2"/>
      <c r="B38" s="129" t="s">
        <v>178</v>
      </c>
      <c r="C38" s="130" t="s">
        <v>179</v>
      </c>
      <c r="D38" s="27"/>
      <c r="E38" s="144"/>
      <c r="F38" s="143"/>
      <c r="G38" s="2"/>
      <c r="H38" s="2"/>
      <c r="I38" s="2"/>
      <c r="J38" s="2"/>
      <c r="K38" s="2"/>
      <c r="L38" s="2"/>
      <c r="M38" s="2"/>
      <c r="N38" s="2"/>
      <c r="O38" s="2"/>
    </row>
    <row r="39" spans="1:15">
      <c r="A39" s="2"/>
      <c r="B39" s="3"/>
      <c r="C39" s="3"/>
      <c r="D39" s="28"/>
      <c r="E39" s="3"/>
      <c r="F39" s="2"/>
      <c r="G39" s="2"/>
      <c r="H39" s="2"/>
      <c r="I39" s="2"/>
      <c r="J39" s="2"/>
      <c r="K39" s="2"/>
      <c r="L39" s="2"/>
      <c r="M39" s="2"/>
      <c r="N39" s="2"/>
      <c r="O39" s="2"/>
    </row>
    <row r="40" spans="1:15" ht="21.5" thickBot="1">
      <c r="A40" s="2"/>
      <c r="B40" s="69" t="s">
        <v>180</v>
      </c>
      <c r="C40" s="4"/>
      <c r="D40" s="28"/>
      <c r="E40" s="3"/>
      <c r="F40" s="2"/>
      <c r="G40" s="2"/>
      <c r="H40" s="2"/>
      <c r="I40" s="2"/>
      <c r="J40" s="2"/>
      <c r="K40" s="2"/>
      <c r="L40" s="2"/>
      <c r="M40" s="2"/>
      <c r="N40" s="2"/>
      <c r="O40" s="2"/>
    </row>
    <row r="41" spans="1:15" ht="63" customHeight="1" thickBot="1">
      <c r="A41" s="2"/>
      <c r="B41" s="129" t="s">
        <v>181</v>
      </c>
      <c r="C41" s="130" t="s">
        <v>182</v>
      </c>
      <c r="D41" s="78"/>
      <c r="E41" s="144"/>
      <c r="F41" s="143"/>
      <c r="G41" s="2"/>
      <c r="H41" s="2"/>
      <c r="I41" s="2"/>
      <c r="J41" s="2"/>
      <c r="K41" s="2"/>
      <c r="L41" s="2"/>
      <c r="M41" s="2"/>
      <c r="N41" s="2"/>
      <c r="O41" s="2"/>
    </row>
    <row r="42" spans="1:15" ht="53.15" customHeight="1" thickBot="1">
      <c r="A42" s="2"/>
      <c r="B42" s="129" t="s">
        <v>183</v>
      </c>
      <c r="C42" s="130" t="s">
        <v>184</v>
      </c>
      <c r="D42" s="78"/>
      <c r="E42" s="144"/>
      <c r="F42" s="143"/>
      <c r="G42" s="2"/>
      <c r="H42" s="2"/>
      <c r="I42" s="2"/>
      <c r="J42" s="2"/>
      <c r="K42" s="2"/>
      <c r="L42" s="2"/>
      <c r="M42" s="2"/>
      <c r="N42" s="2"/>
      <c r="O42" s="2"/>
    </row>
    <row r="43" spans="1:15" ht="63.75" customHeight="1" thickBot="1">
      <c r="A43" s="2"/>
      <c r="B43" s="129" t="s">
        <v>185</v>
      </c>
      <c r="C43" s="130" t="s">
        <v>186</v>
      </c>
      <c r="D43" s="78"/>
      <c r="E43" s="144"/>
      <c r="F43" s="143"/>
      <c r="G43" s="2"/>
      <c r="H43" s="2"/>
      <c r="I43" s="2"/>
      <c r="J43" s="2"/>
      <c r="K43" s="2"/>
      <c r="L43" s="2"/>
      <c r="M43" s="2"/>
      <c r="N43" s="2"/>
      <c r="O43" s="2"/>
    </row>
    <row r="44" spans="1:15">
      <c r="A44" s="2"/>
      <c r="B44" s="3"/>
      <c r="C44" s="3"/>
      <c r="D44" s="28"/>
      <c r="E44" s="3"/>
      <c r="F44" s="2"/>
      <c r="G44" s="2"/>
      <c r="H44" s="2"/>
      <c r="I44" s="2"/>
      <c r="J44" s="2"/>
      <c r="K44" s="2"/>
      <c r="L44" s="2"/>
      <c r="M44" s="2"/>
      <c r="N44" s="2"/>
      <c r="O44" s="2"/>
    </row>
    <row r="45" spans="1:15" ht="30" customHeight="1">
      <c r="A45" s="2"/>
      <c r="B45" s="176" t="s">
        <v>18</v>
      </c>
      <c r="C45" s="176"/>
      <c r="D45" s="3"/>
      <c r="E45" s="3"/>
      <c r="F45" s="2"/>
      <c r="G45" s="2"/>
      <c r="H45" s="2"/>
      <c r="I45" s="2"/>
      <c r="J45" s="2"/>
      <c r="K45" s="2"/>
      <c r="L45" s="2"/>
      <c r="M45" s="2"/>
      <c r="N45" s="2"/>
      <c r="O45" s="2"/>
    </row>
    <row r="46" spans="1:15">
      <c r="A46" s="2"/>
      <c r="B46" s="125"/>
      <c r="C46" s="126"/>
      <c r="D46" s="123"/>
      <c r="E46" s="127"/>
      <c r="F46" s="125"/>
      <c r="G46" s="2"/>
      <c r="H46" s="2"/>
      <c r="I46" s="2"/>
      <c r="J46" s="2"/>
      <c r="K46" s="2"/>
      <c r="L46" s="2"/>
      <c r="M46" s="2"/>
      <c r="N46" s="2"/>
      <c r="O46" s="2"/>
    </row>
    <row r="47" spans="1:15">
      <c r="A47" s="2"/>
      <c r="B47" s="125"/>
      <c r="C47" s="126"/>
      <c r="D47" s="123"/>
      <c r="E47" s="127"/>
      <c r="F47" s="125"/>
      <c r="G47" s="2"/>
      <c r="H47" s="2"/>
      <c r="I47" s="2"/>
      <c r="J47" s="2"/>
      <c r="K47" s="2"/>
      <c r="L47" s="2"/>
      <c r="M47" s="2"/>
      <c r="N47" s="2"/>
      <c r="O47" s="2"/>
    </row>
    <row r="48" spans="1:15">
      <c r="A48" s="2"/>
      <c r="B48" s="125"/>
      <c r="C48" s="126"/>
      <c r="D48" s="123"/>
      <c r="E48" s="127"/>
      <c r="F48" s="125"/>
      <c r="G48" s="2"/>
      <c r="H48" s="2"/>
      <c r="I48" s="2"/>
      <c r="J48" s="2"/>
      <c r="K48" s="2"/>
      <c r="L48" s="2"/>
      <c r="M48" s="2"/>
      <c r="N48" s="2"/>
      <c r="O48" s="2"/>
    </row>
    <row r="49" spans="1:15">
      <c r="A49" s="2"/>
      <c r="B49" s="125"/>
      <c r="C49" s="126"/>
      <c r="D49" s="123"/>
      <c r="E49" s="127"/>
      <c r="F49" s="125"/>
      <c r="G49" s="2"/>
      <c r="H49" s="2"/>
      <c r="I49" s="2"/>
      <c r="J49" s="2"/>
      <c r="K49" s="2"/>
      <c r="L49" s="2"/>
      <c r="M49" s="2"/>
      <c r="N49" s="2"/>
      <c r="O49" s="2"/>
    </row>
    <row r="50" spans="1:15">
      <c r="A50" s="2"/>
      <c r="B50" s="125"/>
      <c r="C50" s="126"/>
      <c r="D50" s="123"/>
      <c r="E50" s="127"/>
      <c r="F50" s="125"/>
      <c r="G50" s="2"/>
      <c r="H50" s="2"/>
      <c r="I50" s="2"/>
      <c r="J50" s="2"/>
      <c r="K50" s="2"/>
      <c r="L50" s="2"/>
      <c r="M50" s="2"/>
      <c r="N50" s="2"/>
      <c r="O50" s="2"/>
    </row>
    <row r="51" spans="1:15">
      <c r="A51" s="2"/>
      <c r="B51" s="125"/>
      <c r="C51" s="126"/>
      <c r="D51" s="123"/>
      <c r="E51" s="127"/>
      <c r="F51" s="125"/>
      <c r="G51" s="2"/>
      <c r="H51" s="2"/>
      <c r="I51" s="2"/>
      <c r="J51" s="2"/>
      <c r="K51" s="2"/>
      <c r="L51" s="2"/>
      <c r="M51" s="2"/>
      <c r="N51" s="2"/>
      <c r="O51" s="2"/>
    </row>
    <row r="52" spans="1:15">
      <c r="A52" s="2"/>
      <c r="B52" s="2"/>
      <c r="C52" s="2"/>
      <c r="D52" s="7"/>
      <c r="E52" s="2"/>
      <c r="F52" s="2"/>
      <c r="G52" s="2"/>
      <c r="H52" s="2"/>
      <c r="I52" s="2"/>
      <c r="J52" s="2"/>
      <c r="K52" s="2"/>
      <c r="L52" s="2"/>
      <c r="M52" s="2"/>
      <c r="N52" s="2"/>
      <c r="O52" s="2"/>
    </row>
    <row r="53" spans="1:15">
      <c r="A53" s="2"/>
      <c r="B53" s="2"/>
      <c r="C53" s="2"/>
      <c r="D53" s="7"/>
      <c r="E53" s="2"/>
      <c r="F53" s="2"/>
      <c r="G53" s="2"/>
      <c r="H53" s="2"/>
      <c r="I53" s="2"/>
      <c r="J53" s="2"/>
      <c r="K53" s="2"/>
      <c r="L53" s="2"/>
      <c r="M53" s="2"/>
      <c r="N53" s="2"/>
      <c r="O53" s="2"/>
    </row>
    <row r="54" spans="1:15">
      <c r="A54" s="2"/>
      <c r="B54" s="2"/>
      <c r="C54" s="2"/>
      <c r="D54" s="7"/>
      <c r="E54" s="2"/>
      <c r="F54" s="2"/>
      <c r="G54" s="2"/>
      <c r="H54" s="2"/>
      <c r="I54" s="2"/>
      <c r="J54" s="2"/>
      <c r="K54" s="2"/>
      <c r="L54" s="2"/>
      <c r="M54" s="2"/>
      <c r="N54" s="2"/>
      <c r="O54" s="2"/>
    </row>
    <row r="55" spans="1:15">
      <c r="A55" s="2"/>
      <c r="B55" s="2"/>
      <c r="C55" s="2"/>
      <c r="D55" s="7"/>
      <c r="E55" s="2"/>
      <c r="F55" s="2"/>
      <c r="G55" s="2"/>
      <c r="H55" s="2"/>
      <c r="I55" s="2"/>
      <c r="J55" s="2"/>
      <c r="K55" s="2"/>
      <c r="L55" s="2"/>
      <c r="M55" s="2"/>
      <c r="N55" s="2"/>
      <c r="O55" s="2"/>
    </row>
    <row r="56" spans="1:15">
      <c r="A56" s="2"/>
      <c r="B56" s="2"/>
      <c r="C56" s="2"/>
      <c r="D56" s="7"/>
      <c r="E56" s="2"/>
      <c r="F56" s="2"/>
      <c r="G56" s="2"/>
      <c r="H56" s="2"/>
      <c r="I56" s="2"/>
      <c r="J56" s="2"/>
      <c r="K56" s="2"/>
      <c r="L56" s="2"/>
      <c r="M56" s="2"/>
      <c r="N56" s="2"/>
      <c r="O56" s="2"/>
    </row>
    <row r="57" spans="1:15">
      <c r="A57" s="2"/>
      <c r="B57" s="2"/>
      <c r="C57" s="2"/>
      <c r="D57" s="7"/>
      <c r="E57" s="2"/>
      <c r="F57" s="2"/>
      <c r="G57" s="2"/>
      <c r="H57" s="2"/>
      <c r="I57" s="2"/>
      <c r="J57" s="2"/>
      <c r="K57" s="2"/>
      <c r="L57" s="2"/>
      <c r="M57" s="2"/>
      <c r="N57" s="2"/>
      <c r="O57" s="2"/>
    </row>
    <row r="58" spans="1:15">
      <c r="A58" s="2"/>
      <c r="B58" s="2"/>
      <c r="C58" s="2"/>
      <c r="D58" s="7"/>
      <c r="E58" s="2"/>
      <c r="F58" s="2"/>
      <c r="G58" s="2"/>
      <c r="H58" s="2"/>
      <c r="I58" s="2"/>
      <c r="J58" s="2"/>
      <c r="K58" s="2"/>
      <c r="L58" s="2"/>
      <c r="M58" s="2"/>
      <c r="N58" s="2"/>
      <c r="O58" s="2"/>
    </row>
    <row r="59" spans="1:15">
      <c r="A59" s="2"/>
      <c r="B59" s="2"/>
      <c r="C59" s="2"/>
      <c r="D59" s="7"/>
      <c r="E59" s="2"/>
      <c r="F59" s="2"/>
      <c r="G59" s="2"/>
      <c r="H59" s="2"/>
      <c r="I59" s="2"/>
      <c r="J59" s="2"/>
      <c r="K59" s="2"/>
      <c r="L59" s="2"/>
      <c r="M59" s="2"/>
      <c r="N59" s="2"/>
      <c r="O59" s="2"/>
    </row>
    <row r="60" spans="1:15">
      <c r="A60" s="2"/>
      <c r="B60" s="2"/>
      <c r="C60" s="2"/>
      <c r="D60" s="7"/>
      <c r="E60" s="2"/>
      <c r="F60" s="2"/>
      <c r="G60" s="2"/>
      <c r="H60" s="2"/>
      <c r="I60" s="2"/>
      <c r="J60" s="2"/>
      <c r="K60" s="2"/>
      <c r="L60" s="2"/>
      <c r="M60" s="2"/>
      <c r="N60" s="2"/>
      <c r="O60" s="2"/>
    </row>
    <row r="61" spans="1:15">
      <c r="A61" s="2"/>
      <c r="B61" s="2"/>
      <c r="C61" s="2"/>
      <c r="D61" s="7"/>
      <c r="E61" s="2"/>
      <c r="F61" s="2"/>
      <c r="G61" s="2"/>
      <c r="H61" s="2"/>
      <c r="I61" s="2"/>
      <c r="J61" s="2"/>
      <c r="K61" s="2"/>
      <c r="L61" s="2"/>
      <c r="M61" s="2"/>
      <c r="N61" s="2"/>
      <c r="O61" s="2"/>
    </row>
    <row r="62" spans="1:15">
      <c r="A62" s="2"/>
      <c r="B62" s="2"/>
      <c r="C62" s="2"/>
      <c r="D62" s="7"/>
      <c r="E62" s="2"/>
      <c r="F62" s="2"/>
      <c r="G62" s="2"/>
      <c r="H62" s="2"/>
      <c r="I62" s="2"/>
      <c r="J62" s="2"/>
      <c r="K62" s="2"/>
      <c r="L62" s="2"/>
      <c r="M62" s="2"/>
      <c r="N62" s="2"/>
      <c r="O62" s="2"/>
    </row>
    <row r="63" spans="1:15">
      <c r="A63" s="2"/>
      <c r="B63" s="2"/>
      <c r="C63" s="2"/>
      <c r="D63" s="7"/>
      <c r="E63" s="2"/>
      <c r="F63" s="2"/>
      <c r="G63" s="2"/>
      <c r="H63" s="2"/>
      <c r="I63" s="2"/>
      <c r="J63" s="2"/>
      <c r="K63" s="2"/>
      <c r="L63" s="2"/>
      <c r="M63" s="2"/>
      <c r="N63" s="2"/>
      <c r="O63" s="2"/>
    </row>
    <row r="64" spans="1:15">
      <c r="A64" s="2"/>
      <c r="B64" s="2"/>
      <c r="C64" s="2"/>
      <c r="D64" s="7"/>
      <c r="E64" s="2"/>
      <c r="F64" s="2"/>
      <c r="G64" s="2"/>
      <c r="H64" s="2"/>
      <c r="I64" s="2"/>
      <c r="J64" s="2"/>
      <c r="K64" s="2"/>
      <c r="L64" s="2"/>
      <c r="M64" s="2"/>
      <c r="N64" s="2"/>
      <c r="O64" s="2"/>
    </row>
    <row r="65" spans="1:15">
      <c r="A65" s="2"/>
      <c r="B65" s="2"/>
      <c r="C65" s="2"/>
      <c r="D65" s="7"/>
      <c r="E65" s="2"/>
      <c r="F65" s="2"/>
      <c r="G65" s="2"/>
      <c r="H65" s="2"/>
      <c r="I65" s="2"/>
      <c r="J65" s="2"/>
      <c r="K65" s="2"/>
      <c r="L65" s="2"/>
      <c r="M65" s="2"/>
      <c r="N65" s="2"/>
      <c r="O65" s="2"/>
    </row>
    <row r="66" spans="1:15">
      <c r="A66" s="2"/>
      <c r="B66" s="2"/>
      <c r="C66" s="2"/>
      <c r="D66" s="7"/>
      <c r="E66" s="2"/>
      <c r="F66" s="2"/>
      <c r="G66" s="2"/>
      <c r="H66" s="2"/>
      <c r="I66" s="2"/>
      <c r="J66" s="2"/>
      <c r="K66" s="2"/>
      <c r="L66" s="2"/>
      <c r="M66" s="2"/>
      <c r="N66" s="2"/>
      <c r="O66" s="2"/>
    </row>
    <row r="67" spans="1:15">
      <c r="A67" s="2"/>
      <c r="B67" s="2"/>
      <c r="C67" s="2"/>
      <c r="D67" s="7"/>
      <c r="E67" s="2"/>
      <c r="F67" s="2"/>
      <c r="G67" s="2"/>
      <c r="H67" s="2"/>
      <c r="I67" s="2"/>
      <c r="J67" s="2"/>
      <c r="K67" s="2"/>
      <c r="L67" s="2"/>
      <c r="M67" s="2"/>
      <c r="N67" s="2"/>
      <c r="O67" s="2"/>
    </row>
    <row r="68" spans="1:15">
      <c r="A68" s="2"/>
      <c r="B68" s="2"/>
      <c r="C68" s="2"/>
      <c r="D68" s="7"/>
      <c r="E68" s="2"/>
      <c r="F68" s="2"/>
      <c r="G68" s="2"/>
      <c r="H68" s="2"/>
      <c r="I68" s="2"/>
      <c r="J68" s="2"/>
      <c r="K68" s="2"/>
      <c r="L68" s="2"/>
      <c r="M68" s="2"/>
      <c r="N68" s="2"/>
      <c r="O68" s="2"/>
    </row>
    <row r="69" spans="1:15">
      <c r="A69" s="2"/>
      <c r="B69" s="2"/>
      <c r="C69" s="2"/>
      <c r="D69" s="7"/>
      <c r="E69" s="2"/>
      <c r="F69" s="2"/>
      <c r="G69" s="2"/>
      <c r="H69" s="2"/>
      <c r="I69" s="2"/>
      <c r="J69" s="2"/>
      <c r="K69" s="2"/>
      <c r="L69" s="2"/>
      <c r="M69" s="2"/>
      <c r="N69" s="2"/>
      <c r="O69" s="2"/>
    </row>
    <row r="70" spans="1:15">
      <c r="A70" s="2"/>
      <c r="B70" s="2"/>
      <c r="C70" s="2"/>
      <c r="D70" s="7"/>
      <c r="E70" s="2"/>
      <c r="F70" s="2"/>
      <c r="G70" s="2"/>
      <c r="H70" s="2"/>
      <c r="I70" s="2"/>
      <c r="J70" s="2"/>
      <c r="K70" s="2"/>
      <c r="L70" s="2"/>
      <c r="M70" s="2"/>
      <c r="N70" s="2"/>
      <c r="O70" s="2"/>
    </row>
    <row r="71" spans="1:15">
      <c r="A71" s="2"/>
      <c r="B71" s="2"/>
      <c r="C71" s="2"/>
      <c r="D71" s="7"/>
      <c r="E71" s="2"/>
      <c r="F71" s="2"/>
      <c r="G71" s="2"/>
      <c r="H71" s="2"/>
      <c r="I71" s="2"/>
      <c r="J71" s="2"/>
      <c r="K71" s="2"/>
      <c r="L71" s="2"/>
      <c r="M71" s="2"/>
      <c r="N71" s="2"/>
      <c r="O71" s="2"/>
    </row>
    <row r="72" spans="1:15">
      <c r="A72" s="2"/>
      <c r="B72" s="2"/>
      <c r="C72" s="2"/>
      <c r="D72" s="7"/>
      <c r="E72" s="2"/>
      <c r="F72" s="2"/>
      <c r="G72" s="2"/>
      <c r="H72" s="2"/>
      <c r="I72" s="2"/>
      <c r="J72" s="2"/>
      <c r="K72" s="2"/>
      <c r="L72" s="2"/>
      <c r="M72" s="2"/>
      <c r="N72" s="2"/>
      <c r="O72" s="2"/>
    </row>
    <row r="73" spans="1:15">
      <c r="A73" s="2"/>
      <c r="B73" s="2"/>
      <c r="C73" s="2"/>
      <c r="D73" s="7"/>
      <c r="E73" s="2"/>
      <c r="F73" s="2"/>
      <c r="G73" s="2"/>
      <c r="H73" s="2"/>
      <c r="I73" s="2"/>
      <c r="J73" s="2"/>
      <c r="K73" s="2"/>
      <c r="L73" s="2"/>
      <c r="M73" s="2"/>
      <c r="N73" s="2"/>
      <c r="O73" s="2"/>
    </row>
    <row r="74" spans="1:15">
      <c r="B74"/>
      <c r="C74"/>
      <c r="D74" s="26"/>
      <c r="E74"/>
    </row>
  </sheetData>
  <mergeCells count="74">
    <mergeCell ref="B16:C16"/>
    <mergeCell ref="E16:F16"/>
    <mergeCell ref="B19:C19"/>
    <mergeCell ref="E19:F19"/>
    <mergeCell ref="B18:C18"/>
    <mergeCell ref="E18:F18"/>
    <mergeCell ref="B17:C17"/>
    <mergeCell ref="E17:F17"/>
    <mergeCell ref="B10:C10"/>
    <mergeCell ref="E10:F10"/>
    <mergeCell ref="B11:C11"/>
    <mergeCell ref="E11:F11"/>
    <mergeCell ref="B12:C12"/>
    <mergeCell ref="E12:F12"/>
    <mergeCell ref="B13:C13"/>
    <mergeCell ref="E13:F13"/>
    <mergeCell ref="B14:C14"/>
    <mergeCell ref="E14:F14"/>
    <mergeCell ref="B15:C15"/>
    <mergeCell ref="E15:F15"/>
    <mergeCell ref="B43:C43"/>
    <mergeCell ref="E43:F43"/>
    <mergeCell ref="B41:C41"/>
    <mergeCell ref="E41:F41"/>
    <mergeCell ref="B42:C42"/>
    <mergeCell ref="E42:F42"/>
    <mergeCell ref="B38:C38"/>
    <mergeCell ref="E38:F38"/>
    <mergeCell ref="B33:C33"/>
    <mergeCell ref="E33:F33"/>
    <mergeCell ref="B34:C34"/>
    <mergeCell ref="E34:F34"/>
    <mergeCell ref="B37:C37"/>
    <mergeCell ref="E37:F37"/>
    <mergeCell ref="B31:C31"/>
    <mergeCell ref="E31:F31"/>
    <mergeCell ref="B32:C32"/>
    <mergeCell ref="E32:F32"/>
    <mergeCell ref="B26:C26"/>
    <mergeCell ref="E26:F26"/>
    <mergeCell ref="B30:C30"/>
    <mergeCell ref="E30:F30"/>
    <mergeCell ref="B22:C22"/>
    <mergeCell ref="E22:F22"/>
    <mergeCell ref="B29:C29"/>
    <mergeCell ref="E29:F29"/>
    <mergeCell ref="B25:C25"/>
    <mergeCell ref="E25:F25"/>
    <mergeCell ref="B23:C23"/>
    <mergeCell ref="E23:F23"/>
    <mergeCell ref="B24:C24"/>
    <mergeCell ref="E24:F24"/>
    <mergeCell ref="B9:C9"/>
    <mergeCell ref="E9:F9"/>
    <mergeCell ref="B6:C6"/>
    <mergeCell ref="E6:F6"/>
    <mergeCell ref="B1:F1"/>
    <mergeCell ref="B2:F2"/>
    <mergeCell ref="B3:F3"/>
    <mergeCell ref="B4:C4"/>
    <mergeCell ref="E4:F4"/>
    <mergeCell ref="B45:C45"/>
    <mergeCell ref="B46:C46"/>
    <mergeCell ref="E46:F46"/>
    <mergeCell ref="B47:C47"/>
    <mergeCell ref="E47:F47"/>
    <mergeCell ref="B51:C51"/>
    <mergeCell ref="E51:F51"/>
    <mergeCell ref="B48:C48"/>
    <mergeCell ref="E48:F48"/>
    <mergeCell ref="B49:C49"/>
    <mergeCell ref="E49:F49"/>
    <mergeCell ref="B50:C50"/>
    <mergeCell ref="E50:F50"/>
  </mergeCells>
  <dataValidations count="1">
    <dataValidation type="list" allowBlank="1" showInputMessage="1" showErrorMessage="1" sqref="D6 D29:D34 D41:D43 D9:D19 D22:D26 D37:D38 D46:D51" xr:uid="{00000000-0002-0000-0500-000000000000}">
      <formula1>Options</formula1>
    </dataValidation>
  </dataValidation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6174D"/>
  </sheetPr>
  <dimension ref="A1:P75"/>
  <sheetViews>
    <sheetView zoomScale="90" zoomScaleNormal="90" workbookViewId="0">
      <pane ySplit="4" topLeftCell="A5" activePane="bottomLeft" state="frozen"/>
      <selection activeCell="A6" sqref="A6"/>
      <selection pane="bottomLeft" activeCell="B1" sqref="B1:F1"/>
    </sheetView>
  </sheetViews>
  <sheetFormatPr defaultColWidth="8.7265625" defaultRowHeight="14.5"/>
  <cols>
    <col min="1" max="1" width="16.7265625" customWidth="1"/>
    <col min="2" max="3" width="18.26953125" style="1" customWidth="1"/>
    <col min="4" max="4" width="18.26953125" style="29" customWidth="1"/>
    <col min="5" max="5" width="25.7265625" style="1" customWidth="1"/>
    <col min="6" max="6" width="30.7265625" customWidth="1"/>
    <col min="7" max="7" width="16.7265625" customWidth="1"/>
    <col min="8" max="13" width="20.7265625" customWidth="1"/>
  </cols>
  <sheetData>
    <row r="1" spans="1:16" ht="39" customHeight="1">
      <c r="A1" s="2"/>
      <c r="B1" s="133" t="s">
        <v>0</v>
      </c>
      <c r="C1" s="133"/>
      <c r="D1" s="133"/>
      <c r="E1" s="133"/>
      <c r="F1" s="133"/>
      <c r="G1" s="2"/>
      <c r="H1" s="2"/>
      <c r="I1" s="2"/>
      <c r="J1" s="2"/>
      <c r="K1" s="2"/>
      <c r="L1" s="2"/>
      <c r="M1" s="2"/>
      <c r="N1" s="2"/>
      <c r="O1" s="2"/>
    </row>
    <row r="2" spans="1:16" ht="25.5">
      <c r="A2" s="2"/>
      <c r="B2" s="182" t="s">
        <v>187</v>
      </c>
      <c r="C2" s="182"/>
      <c r="D2" s="182"/>
      <c r="E2" s="182"/>
      <c r="F2" s="182"/>
      <c r="G2" s="2"/>
      <c r="H2" s="2"/>
      <c r="I2" s="2"/>
      <c r="J2" s="2"/>
      <c r="K2" s="2"/>
      <c r="L2" s="2"/>
      <c r="M2" s="2"/>
      <c r="N2" s="2"/>
      <c r="O2" s="2"/>
    </row>
    <row r="3" spans="1:16" ht="58.5" customHeight="1" thickBot="1">
      <c r="A3" s="2"/>
      <c r="B3" s="135" t="s">
        <v>20</v>
      </c>
      <c r="C3" s="136"/>
      <c r="D3" s="136"/>
      <c r="E3" s="136"/>
      <c r="F3" s="136"/>
      <c r="G3" s="2"/>
      <c r="H3" s="2"/>
      <c r="I3" s="2"/>
      <c r="J3" s="2"/>
      <c r="K3" s="2"/>
      <c r="L3" s="2"/>
      <c r="M3" s="2"/>
      <c r="N3" s="2"/>
      <c r="O3" s="2"/>
    </row>
    <row r="4" spans="1:16" ht="58.4" customHeight="1" thickBot="1">
      <c r="A4" s="2"/>
      <c r="B4" s="183" t="s">
        <v>3</v>
      </c>
      <c r="C4" s="184"/>
      <c r="D4" s="77" t="s">
        <v>21</v>
      </c>
      <c r="E4" s="183" t="s">
        <v>5</v>
      </c>
      <c r="F4" s="185"/>
      <c r="G4" s="2"/>
      <c r="H4" s="2"/>
      <c r="I4" s="2"/>
      <c r="J4" s="2"/>
      <c r="K4" s="2"/>
      <c r="L4" s="2"/>
      <c r="M4" s="2"/>
      <c r="N4" s="2"/>
      <c r="O4" s="2"/>
      <c r="P4" s="2"/>
    </row>
    <row r="5" spans="1:16" ht="21.5" thickBot="1">
      <c r="A5" s="2"/>
      <c r="B5" s="70" t="s">
        <v>188</v>
      </c>
      <c r="C5" s="4"/>
      <c r="D5" s="28"/>
      <c r="E5" s="3"/>
      <c r="F5" s="2"/>
      <c r="G5" s="2"/>
      <c r="H5" s="2"/>
      <c r="I5" s="2"/>
      <c r="J5" s="2"/>
      <c r="K5" s="2"/>
      <c r="L5" s="2"/>
      <c r="M5" s="2"/>
      <c r="N5" s="2"/>
      <c r="O5" s="2"/>
    </row>
    <row r="6" spans="1:16" ht="59.25" customHeight="1" thickBot="1">
      <c r="A6" s="2"/>
      <c r="B6" s="129" t="s">
        <v>189</v>
      </c>
      <c r="C6" s="130" t="s">
        <v>190</v>
      </c>
      <c r="D6" s="78"/>
      <c r="E6" s="144"/>
      <c r="F6" s="143"/>
      <c r="G6" s="2"/>
      <c r="H6" s="2"/>
      <c r="I6" s="2"/>
      <c r="J6" s="2"/>
      <c r="K6" s="2"/>
      <c r="L6" s="2"/>
      <c r="M6" s="2"/>
      <c r="N6" s="2"/>
      <c r="O6" s="2"/>
    </row>
    <row r="7" spans="1:16" ht="60" customHeight="1" thickBot="1">
      <c r="A7" s="2"/>
      <c r="B7" s="129" t="s">
        <v>191</v>
      </c>
      <c r="C7" s="130"/>
      <c r="D7" s="27"/>
      <c r="E7" s="144"/>
      <c r="F7" s="143"/>
      <c r="G7" s="2"/>
      <c r="H7" s="2"/>
      <c r="I7" s="2"/>
      <c r="J7" s="2"/>
      <c r="K7" s="2"/>
      <c r="L7" s="2"/>
      <c r="M7" s="2"/>
      <c r="N7" s="2"/>
      <c r="O7" s="2"/>
    </row>
    <row r="8" spans="1:16" ht="65.150000000000006" customHeight="1" thickBot="1">
      <c r="A8" s="2"/>
      <c r="B8" s="129" t="s">
        <v>192</v>
      </c>
      <c r="C8" s="130" t="s">
        <v>193</v>
      </c>
      <c r="D8" s="27"/>
      <c r="E8" s="144"/>
      <c r="F8" s="143"/>
      <c r="G8" s="2"/>
      <c r="H8" s="2"/>
      <c r="I8" s="2"/>
      <c r="J8" s="2"/>
      <c r="K8" s="2"/>
      <c r="L8" s="2"/>
      <c r="M8" s="2"/>
      <c r="N8" s="2"/>
      <c r="O8" s="2"/>
    </row>
    <row r="9" spans="1:16" ht="66.75" customHeight="1" thickBot="1">
      <c r="A9" s="2"/>
      <c r="B9" s="129" t="s">
        <v>194</v>
      </c>
      <c r="C9" s="130" t="s">
        <v>195</v>
      </c>
      <c r="D9" s="27"/>
      <c r="E9" s="144"/>
      <c r="F9" s="143"/>
      <c r="G9" s="2"/>
      <c r="H9" s="2"/>
      <c r="I9" s="2"/>
      <c r="J9" s="2"/>
      <c r="K9" s="2"/>
      <c r="L9" s="2"/>
      <c r="M9" s="2"/>
      <c r="N9" s="2"/>
      <c r="O9" s="2"/>
    </row>
    <row r="10" spans="1:16" ht="56.25" customHeight="1" thickBot="1">
      <c r="A10" s="2"/>
      <c r="B10" s="129" t="s">
        <v>196</v>
      </c>
      <c r="C10" s="130" t="s">
        <v>197</v>
      </c>
      <c r="D10" s="27"/>
      <c r="E10" s="144"/>
      <c r="F10" s="143"/>
      <c r="G10" s="2"/>
      <c r="H10" s="2"/>
      <c r="I10" s="2"/>
      <c r="J10" s="2"/>
      <c r="K10" s="2"/>
      <c r="L10" s="2"/>
      <c r="M10" s="2"/>
      <c r="N10" s="2"/>
      <c r="O10" s="2"/>
    </row>
    <row r="11" spans="1:16" ht="83.65" customHeight="1" thickBot="1">
      <c r="A11" s="2"/>
      <c r="B11" s="129" t="s">
        <v>198</v>
      </c>
      <c r="C11" s="130" t="s">
        <v>199</v>
      </c>
      <c r="D11" s="27"/>
      <c r="E11" s="144"/>
      <c r="F11" s="143"/>
      <c r="G11" s="2"/>
      <c r="H11" s="2"/>
      <c r="I11" s="2"/>
      <c r="J11" s="2"/>
      <c r="K11" s="2"/>
      <c r="L11" s="2"/>
      <c r="M11" s="2"/>
      <c r="N11" s="2"/>
      <c r="O11" s="2"/>
    </row>
    <row r="12" spans="1:16" ht="53.25" customHeight="1" thickBot="1">
      <c r="A12" s="2"/>
      <c r="B12" s="129" t="s">
        <v>200</v>
      </c>
      <c r="C12" s="130" t="s">
        <v>201</v>
      </c>
      <c r="D12" s="27"/>
      <c r="E12" s="144"/>
      <c r="F12" s="143"/>
      <c r="G12" s="2"/>
      <c r="H12" s="2"/>
      <c r="I12" s="2"/>
      <c r="J12" s="2"/>
      <c r="K12" s="2"/>
      <c r="L12" s="2"/>
      <c r="M12" s="2"/>
      <c r="N12" s="2"/>
      <c r="O12" s="2"/>
    </row>
    <row r="13" spans="1:16" ht="162" customHeight="1" thickBot="1">
      <c r="A13" s="2"/>
      <c r="B13" s="129" t="s">
        <v>202</v>
      </c>
      <c r="C13" s="130" t="s">
        <v>203</v>
      </c>
      <c r="D13" s="27"/>
      <c r="E13" s="144"/>
      <c r="F13" s="143"/>
      <c r="G13" s="2"/>
      <c r="H13" s="2"/>
      <c r="I13" s="2"/>
      <c r="J13" s="2"/>
      <c r="K13" s="2"/>
      <c r="L13" s="2"/>
      <c r="M13" s="2"/>
      <c r="N13" s="2"/>
      <c r="O13" s="2"/>
    </row>
    <row r="14" spans="1:16">
      <c r="A14" s="2"/>
      <c r="B14" s="3"/>
      <c r="C14" s="3"/>
      <c r="D14" s="28"/>
      <c r="E14" s="3"/>
      <c r="F14" s="2"/>
      <c r="G14" s="2"/>
      <c r="H14" s="2"/>
      <c r="I14" s="2"/>
      <c r="J14" s="2"/>
      <c r="K14" s="2"/>
      <c r="L14" s="2"/>
      <c r="M14" s="2"/>
      <c r="N14" s="2"/>
      <c r="O14" s="2"/>
    </row>
    <row r="15" spans="1:16" ht="21.5" thickBot="1">
      <c r="A15" s="2"/>
      <c r="B15" s="70" t="s">
        <v>204</v>
      </c>
      <c r="C15" s="4"/>
      <c r="D15" s="28"/>
      <c r="E15" s="3"/>
      <c r="F15" s="2"/>
      <c r="G15" s="2"/>
      <c r="H15" s="2"/>
      <c r="I15" s="2"/>
      <c r="J15" s="2"/>
      <c r="K15" s="2"/>
      <c r="L15" s="2"/>
      <c r="M15" s="2"/>
      <c r="N15" s="2"/>
      <c r="O15" s="2"/>
    </row>
    <row r="16" spans="1:16" ht="65.25" customHeight="1" thickBot="1">
      <c r="A16" s="2"/>
      <c r="B16" s="129" t="s">
        <v>205</v>
      </c>
      <c r="C16" s="130" t="s">
        <v>206</v>
      </c>
      <c r="D16" s="78"/>
      <c r="E16" s="144"/>
      <c r="F16" s="143"/>
      <c r="G16" s="2"/>
      <c r="H16" s="2"/>
      <c r="I16" s="2"/>
      <c r="J16" s="2"/>
      <c r="K16" s="2"/>
      <c r="L16" s="2"/>
      <c r="M16" s="2"/>
      <c r="N16" s="2"/>
      <c r="O16" s="2"/>
    </row>
    <row r="17" spans="1:15" ht="67.5" customHeight="1" thickBot="1">
      <c r="A17" s="2"/>
      <c r="B17" s="129" t="s">
        <v>207</v>
      </c>
      <c r="C17" s="130" t="s">
        <v>208</v>
      </c>
      <c r="D17" s="27"/>
      <c r="E17" s="144"/>
      <c r="F17" s="143"/>
      <c r="G17" s="2"/>
      <c r="H17" s="2"/>
      <c r="I17" s="2"/>
      <c r="J17" s="2"/>
      <c r="K17" s="2"/>
      <c r="L17" s="2"/>
      <c r="M17" s="2"/>
      <c r="N17" s="2"/>
      <c r="O17" s="2"/>
    </row>
    <row r="18" spans="1:15">
      <c r="A18" s="2"/>
      <c r="B18" s="3"/>
      <c r="C18" s="3"/>
      <c r="D18" s="28"/>
      <c r="E18" s="3"/>
      <c r="F18" s="2"/>
      <c r="G18" s="2"/>
      <c r="H18" s="2"/>
      <c r="I18" s="2"/>
      <c r="J18" s="2"/>
      <c r="K18" s="2"/>
      <c r="L18" s="2"/>
      <c r="M18" s="2"/>
      <c r="N18" s="2"/>
      <c r="O18" s="2"/>
    </row>
    <row r="19" spans="1:15" ht="21.5" thickBot="1">
      <c r="A19" s="2"/>
      <c r="B19" s="70" t="s">
        <v>209</v>
      </c>
      <c r="C19" s="4"/>
      <c r="D19" s="28"/>
      <c r="E19" s="3"/>
      <c r="F19" s="2"/>
      <c r="G19" s="2"/>
      <c r="H19" s="2"/>
      <c r="I19" s="2"/>
      <c r="J19" s="2"/>
      <c r="K19" s="2"/>
      <c r="L19" s="2"/>
      <c r="M19" s="2"/>
      <c r="N19" s="2"/>
      <c r="O19" s="2"/>
    </row>
    <row r="20" spans="1:15" ht="37.5" customHeight="1" thickBot="1">
      <c r="A20" s="2"/>
      <c r="B20" s="129" t="s">
        <v>210</v>
      </c>
      <c r="C20" s="130" t="s">
        <v>211</v>
      </c>
      <c r="D20" s="78"/>
      <c r="E20" s="144"/>
      <c r="F20" s="143"/>
      <c r="G20" s="2"/>
      <c r="H20" s="2"/>
      <c r="I20" s="2"/>
      <c r="J20" s="2"/>
      <c r="K20" s="2"/>
      <c r="L20" s="2"/>
      <c r="M20" s="2"/>
      <c r="N20" s="2"/>
      <c r="O20" s="2"/>
    </row>
    <row r="21" spans="1:15" ht="66.75" customHeight="1" thickBot="1">
      <c r="A21" s="2"/>
      <c r="B21" s="129" t="s">
        <v>212</v>
      </c>
      <c r="C21" s="130" t="s">
        <v>213</v>
      </c>
      <c r="D21" s="27"/>
      <c r="E21" s="144"/>
      <c r="F21" s="143"/>
      <c r="G21" s="2"/>
      <c r="H21" s="2"/>
      <c r="I21" s="2"/>
      <c r="J21" s="2"/>
      <c r="K21" s="2"/>
      <c r="L21" s="2"/>
      <c r="M21" s="2"/>
      <c r="N21" s="2"/>
      <c r="O21" s="2"/>
    </row>
    <row r="22" spans="1:15" ht="78" customHeight="1" thickBot="1">
      <c r="A22" s="2"/>
      <c r="B22" s="129" t="s">
        <v>214</v>
      </c>
      <c r="C22" s="130" t="s">
        <v>215</v>
      </c>
      <c r="D22" s="27"/>
      <c r="E22" s="144"/>
      <c r="F22" s="143"/>
      <c r="G22" s="2"/>
      <c r="H22" s="2"/>
      <c r="I22" s="2"/>
      <c r="J22" s="2"/>
      <c r="K22" s="2"/>
      <c r="L22" s="2"/>
      <c r="M22" s="2"/>
      <c r="N22" s="2"/>
      <c r="O22" s="2"/>
    </row>
    <row r="23" spans="1:15" ht="39" customHeight="1" thickBot="1">
      <c r="A23" s="2"/>
      <c r="B23" s="129" t="s">
        <v>216</v>
      </c>
      <c r="C23" s="130" t="s">
        <v>217</v>
      </c>
      <c r="D23" s="27"/>
      <c r="E23" s="144"/>
      <c r="F23" s="143"/>
      <c r="G23" s="2"/>
      <c r="H23" s="2"/>
      <c r="I23" s="2"/>
      <c r="J23" s="2"/>
      <c r="K23" s="2"/>
      <c r="L23" s="2"/>
      <c r="M23" s="2"/>
      <c r="N23" s="2"/>
      <c r="O23" s="2"/>
    </row>
    <row r="24" spans="1:15" ht="97.5" customHeight="1" thickBot="1">
      <c r="A24" s="2"/>
      <c r="B24" s="129" t="s">
        <v>218</v>
      </c>
      <c r="C24" s="130" t="s">
        <v>219</v>
      </c>
      <c r="D24" s="27"/>
      <c r="E24" s="144"/>
      <c r="F24" s="143"/>
      <c r="G24" s="2"/>
      <c r="H24" s="2"/>
      <c r="I24" s="2"/>
      <c r="J24" s="2"/>
      <c r="K24" s="2"/>
      <c r="L24" s="2"/>
      <c r="M24" s="2"/>
      <c r="N24" s="2"/>
      <c r="O24" s="2"/>
    </row>
    <row r="25" spans="1:15">
      <c r="A25" s="2"/>
      <c r="B25" s="3"/>
      <c r="C25" s="3"/>
      <c r="D25" s="28"/>
      <c r="E25" s="3"/>
      <c r="F25" s="2"/>
      <c r="G25" s="2"/>
      <c r="H25" s="2"/>
      <c r="I25" s="2"/>
      <c r="J25" s="2"/>
      <c r="K25" s="2"/>
      <c r="L25" s="2"/>
      <c r="M25" s="2"/>
      <c r="N25" s="2"/>
      <c r="O25" s="2"/>
    </row>
    <row r="26" spans="1:15" ht="31.5" customHeight="1">
      <c r="A26" s="2"/>
      <c r="B26" s="181" t="s">
        <v>18</v>
      </c>
      <c r="C26" s="181"/>
      <c r="D26" s="3"/>
      <c r="E26" s="3"/>
      <c r="F26" s="2"/>
      <c r="G26" s="2"/>
      <c r="H26" s="2"/>
      <c r="I26" s="2"/>
      <c r="J26" s="2"/>
      <c r="K26" s="2"/>
      <c r="L26" s="2"/>
      <c r="M26" s="2"/>
      <c r="N26" s="2"/>
      <c r="O26" s="2"/>
    </row>
    <row r="27" spans="1:15">
      <c r="A27" s="2"/>
      <c r="B27" s="125"/>
      <c r="C27" s="126"/>
      <c r="D27" s="123"/>
      <c r="E27" s="127"/>
      <c r="F27" s="125"/>
      <c r="G27" s="2"/>
      <c r="H27" s="2"/>
      <c r="I27" s="2"/>
      <c r="J27" s="2"/>
      <c r="K27" s="2"/>
      <c r="L27" s="2"/>
      <c r="M27" s="2"/>
      <c r="N27" s="2"/>
      <c r="O27" s="2"/>
    </row>
    <row r="28" spans="1:15">
      <c r="A28" s="2"/>
      <c r="B28" s="125"/>
      <c r="C28" s="126"/>
      <c r="D28" s="123"/>
      <c r="E28" s="127"/>
      <c r="F28" s="125"/>
      <c r="G28" s="2"/>
      <c r="H28" s="2"/>
      <c r="I28" s="2"/>
      <c r="J28" s="2"/>
      <c r="K28" s="2"/>
      <c r="L28" s="2"/>
      <c r="M28" s="2"/>
      <c r="N28" s="2"/>
      <c r="O28" s="2"/>
    </row>
    <row r="29" spans="1:15">
      <c r="A29" s="2"/>
      <c r="B29" s="125"/>
      <c r="C29" s="126"/>
      <c r="D29" s="123"/>
      <c r="E29" s="127"/>
      <c r="F29" s="125"/>
      <c r="G29" s="2"/>
      <c r="H29" s="2"/>
      <c r="I29" s="2"/>
      <c r="J29" s="2"/>
      <c r="K29" s="2"/>
      <c r="L29" s="2"/>
      <c r="M29" s="2"/>
      <c r="N29" s="2"/>
      <c r="O29" s="2"/>
    </row>
    <row r="30" spans="1:15">
      <c r="A30" s="2"/>
      <c r="B30" s="125"/>
      <c r="C30" s="126"/>
      <c r="D30" s="123"/>
      <c r="E30" s="127"/>
      <c r="F30" s="125"/>
      <c r="G30" s="2"/>
      <c r="H30" s="2"/>
      <c r="I30" s="2"/>
      <c r="J30" s="2"/>
      <c r="K30" s="2"/>
      <c r="L30" s="2"/>
      <c r="M30" s="2"/>
      <c r="N30" s="2"/>
      <c r="O30" s="2"/>
    </row>
    <row r="31" spans="1:15">
      <c r="A31" s="2"/>
      <c r="B31" s="125"/>
      <c r="C31" s="126"/>
      <c r="D31" s="123"/>
      <c r="E31" s="127"/>
      <c r="F31" s="125"/>
      <c r="G31" s="2"/>
      <c r="H31" s="2"/>
      <c r="I31" s="2"/>
      <c r="J31" s="2"/>
      <c r="K31" s="2"/>
      <c r="L31" s="2"/>
      <c r="M31" s="2"/>
      <c r="N31" s="2"/>
      <c r="O31" s="2"/>
    </row>
    <row r="32" spans="1:15">
      <c r="A32" s="2"/>
      <c r="B32" s="125"/>
      <c r="C32" s="126"/>
      <c r="D32" s="123"/>
      <c r="E32" s="127"/>
      <c r="F32" s="125"/>
      <c r="G32" s="2"/>
      <c r="H32" s="2"/>
      <c r="I32" s="2"/>
      <c r="J32" s="2"/>
      <c r="K32" s="2"/>
      <c r="L32" s="2"/>
      <c r="M32" s="2"/>
      <c r="N32" s="2"/>
      <c r="O32" s="2"/>
    </row>
    <row r="33" spans="1:15">
      <c r="A33" s="2"/>
      <c r="B33" s="3"/>
      <c r="C33" s="3"/>
      <c r="D33" s="28"/>
      <c r="E33" s="3"/>
      <c r="F33" s="2"/>
      <c r="G33" s="2"/>
      <c r="H33" s="2"/>
      <c r="I33" s="2"/>
      <c r="J33" s="2"/>
      <c r="K33" s="2"/>
      <c r="L33" s="2"/>
      <c r="M33" s="2"/>
      <c r="N33" s="2"/>
      <c r="O33" s="2"/>
    </row>
    <row r="34" spans="1:15">
      <c r="A34" s="2"/>
      <c r="B34" s="3"/>
      <c r="C34" s="3"/>
      <c r="D34" s="28"/>
      <c r="E34" s="3"/>
      <c r="F34" s="2"/>
      <c r="G34" s="2"/>
      <c r="H34" s="2"/>
      <c r="I34" s="2"/>
      <c r="J34" s="2"/>
      <c r="K34" s="2"/>
      <c r="L34" s="2"/>
      <c r="M34" s="2"/>
      <c r="N34" s="2"/>
      <c r="O34" s="2"/>
    </row>
    <row r="35" spans="1:15">
      <c r="A35" s="2"/>
      <c r="B35" s="3"/>
      <c r="C35" s="3"/>
      <c r="D35" s="28"/>
      <c r="E35" s="3"/>
      <c r="F35" s="2"/>
      <c r="G35" s="2"/>
      <c r="H35" s="2"/>
      <c r="I35" s="2"/>
      <c r="J35" s="2"/>
      <c r="K35" s="2"/>
      <c r="L35" s="2"/>
      <c r="M35" s="2"/>
      <c r="N35" s="2"/>
      <c r="O35" s="2"/>
    </row>
    <row r="36" spans="1:15">
      <c r="A36" s="2"/>
      <c r="B36" s="3"/>
      <c r="C36" s="3"/>
      <c r="D36" s="28"/>
      <c r="E36" s="3"/>
      <c r="F36" s="2"/>
      <c r="G36" s="2"/>
      <c r="H36" s="2"/>
      <c r="I36" s="2"/>
      <c r="J36" s="2"/>
      <c r="K36" s="2"/>
      <c r="L36" s="2"/>
      <c r="M36" s="2"/>
      <c r="N36" s="2"/>
      <c r="O36" s="2"/>
    </row>
    <row r="37" spans="1:15">
      <c r="A37" s="2"/>
      <c r="B37" s="3"/>
      <c r="C37" s="3"/>
      <c r="D37" s="28"/>
      <c r="E37" s="3"/>
      <c r="F37" s="2"/>
      <c r="G37" s="2"/>
      <c r="H37" s="2"/>
      <c r="I37" s="2"/>
      <c r="J37" s="2"/>
      <c r="K37" s="2"/>
      <c r="L37" s="2"/>
      <c r="M37" s="2"/>
      <c r="N37" s="2"/>
      <c r="O37" s="2"/>
    </row>
    <row r="38" spans="1:15">
      <c r="A38" s="2"/>
      <c r="B38" s="3"/>
      <c r="C38" s="3"/>
      <c r="D38" s="28"/>
      <c r="E38" s="3"/>
      <c r="F38" s="2"/>
      <c r="G38" s="2"/>
      <c r="H38" s="2"/>
      <c r="I38" s="2"/>
      <c r="J38" s="2"/>
      <c r="K38" s="2"/>
      <c r="L38" s="2"/>
      <c r="M38" s="2"/>
      <c r="N38" s="2"/>
      <c r="O38" s="2"/>
    </row>
    <row r="39" spans="1:15">
      <c r="A39" s="2"/>
      <c r="B39" s="3"/>
      <c r="C39" s="3"/>
      <c r="D39" s="28"/>
      <c r="E39" s="3"/>
      <c r="F39" s="2"/>
      <c r="G39" s="2"/>
      <c r="H39" s="2"/>
      <c r="I39" s="2"/>
      <c r="J39" s="2"/>
      <c r="K39" s="2"/>
      <c r="L39" s="2"/>
      <c r="M39" s="2"/>
      <c r="N39" s="2"/>
      <c r="O39" s="2"/>
    </row>
    <row r="40" spans="1:15">
      <c r="A40" s="2"/>
      <c r="B40" s="3"/>
      <c r="C40" s="3"/>
      <c r="D40" s="28"/>
      <c r="E40" s="3"/>
      <c r="F40" s="2"/>
      <c r="G40" s="2"/>
      <c r="H40" s="2"/>
      <c r="I40" s="2"/>
      <c r="J40" s="2"/>
      <c r="K40" s="2"/>
      <c r="L40" s="2"/>
      <c r="M40" s="2"/>
      <c r="N40" s="2"/>
      <c r="O40" s="2"/>
    </row>
    <row r="41" spans="1:15">
      <c r="A41" s="2"/>
      <c r="B41" s="3"/>
      <c r="C41" s="3"/>
      <c r="D41" s="28"/>
      <c r="E41" s="3"/>
      <c r="F41" s="2"/>
      <c r="G41" s="2"/>
      <c r="H41" s="2"/>
      <c r="I41" s="2"/>
      <c r="J41" s="2"/>
      <c r="K41" s="2"/>
      <c r="L41" s="2"/>
      <c r="M41" s="2"/>
      <c r="N41" s="2"/>
      <c r="O41" s="2"/>
    </row>
    <row r="42" spans="1:15">
      <c r="A42" s="2"/>
      <c r="B42" s="3"/>
      <c r="C42" s="3"/>
      <c r="D42" s="28"/>
      <c r="E42" s="3"/>
      <c r="F42" s="2"/>
      <c r="G42" s="2"/>
      <c r="H42" s="2"/>
      <c r="I42" s="2"/>
      <c r="J42" s="2"/>
      <c r="K42" s="2"/>
      <c r="L42" s="2"/>
      <c r="M42" s="2"/>
      <c r="N42" s="2"/>
      <c r="O42" s="2"/>
    </row>
    <row r="43" spans="1:15">
      <c r="A43" s="2"/>
      <c r="B43" s="3"/>
      <c r="C43" s="3"/>
      <c r="D43" s="28"/>
      <c r="E43" s="3"/>
      <c r="F43" s="2"/>
      <c r="G43" s="2"/>
      <c r="H43" s="2"/>
      <c r="I43" s="2"/>
      <c r="J43" s="2"/>
      <c r="K43" s="2"/>
      <c r="L43" s="2"/>
      <c r="M43" s="2"/>
      <c r="N43" s="2"/>
      <c r="O43" s="2"/>
    </row>
    <row r="44" spans="1:15">
      <c r="A44" s="2"/>
      <c r="B44" s="3"/>
      <c r="C44" s="3"/>
      <c r="D44" s="28"/>
      <c r="E44" s="3"/>
      <c r="F44" s="2"/>
      <c r="G44" s="2"/>
      <c r="H44" s="2"/>
      <c r="I44" s="2"/>
      <c r="J44" s="2"/>
      <c r="K44" s="2"/>
      <c r="L44" s="2"/>
      <c r="M44" s="2"/>
      <c r="N44" s="2"/>
      <c r="O44" s="2"/>
    </row>
    <row r="45" spans="1:15">
      <c r="A45" s="2"/>
      <c r="B45" s="3"/>
      <c r="C45" s="3"/>
      <c r="D45" s="28"/>
      <c r="E45" s="3"/>
      <c r="F45" s="2"/>
      <c r="G45" s="2"/>
      <c r="H45" s="2"/>
      <c r="I45" s="2"/>
      <c r="J45" s="2"/>
      <c r="K45" s="2"/>
      <c r="L45" s="2"/>
      <c r="M45" s="2"/>
      <c r="N45" s="2"/>
      <c r="O45" s="2"/>
    </row>
    <row r="46" spans="1:15">
      <c r="A46" s="2"/>
      <c r="B46" s="3"/>
      <c r="C46" s="3"/>
      <c r="D46" s="28"/>
      <c r="E46" s="3"/>
      <c r="F46" s="2"/>
      <c r="G46" s="2"/>
      <c r="H46" s="2"/>
      <c r="I46" s="2"/>
      <c r="J46" s="2"/>
      <c r="K46" s="2"/>
      <c r="L46" s="2"/>
      <c r="M46" s="2"/>
      <c r="N46" s="2"/>
      <c r="O46" s="2"/>
    </row>
    <row r="47" spans="1:15">
      <c r="A47" s="2"/>
      <c r="B47" s="3"/>
      <c r="C47" s="3"/>
      <c r="D47" s="28"/>
      <c r="E47" s="3"/>
      <c r="F47" s="2"/>
      <c r="G47" s="2"/>
      <c r="H47" s="2"/>
      <c r="I47" s="2"/>
      <c r="J47" s="2"/>
      <c r="K47" s="2"/>
      <c r="L47" s="2"/>
      <c r="M47" s="2"/>
      <c r="N47" s="2"/>
      <c r="O47" s="2"/>
    </row>
    <row r="48" spans="1:15">
      <c r="A48" s="2"/>
      <c r="B48" s="3"/>
      <c r="C48" s="3"/>
      <c r="D48" s="28"/>
      <c r="E48" s="3"/>
      <c r="F48" s="2"/>
      <c r="G48" s="2"/>
      <c r="H48" s="2"/>
      <c r="I48" s="2"/>
      <c r="J48" s="2"/>
      <c r="K48" s="2"/>
      <c r="L48" s="2"/>
      <c r="M48" s="2"/>
      <c r="N48" s="2"/>
      <c r="O48" s="2"/>
    </row>
    <row r="49" spans="1:15">
      <c r="A49" s="2"/>
      <c r="B49" s="3"/>
      <c r="C49" s="3"/>
      <c r="D49" s="28"/>
      <c r="E49" s="3"/>
      <c r="F49" s="2"/>
      <c r="G49" s="2"/>
      <c r="H49" s="2"/>
      <c r="I49" s="2"/>
      <c r="J49" s="2"/>
      <c r="K49" s="2"/>
      <c r="L49" s="2"/>
      <c r="M49" s="2"/>
      <c r="N49" s="2"/>
      <c r="O49" s="2"/>
    </row>
    <row r="50" spans="1:15">
      <c r="A50" s="2"/>
      <c r="B50" s="3"/>
      <c r="C50" s="3"/>
      <c r="D50" s="28"/>
      <c r="E50" s="3"/>
      <c r="F50" s="2"/>
      <c r="G50" s="2"/>
      <c r="H50" s="2"/>
      <c r="I50" s="2"/>
      <c r="J50" s="2"/>
      <c r="K50" s="2"/>
      <c r="L50" s="2"/>
      <c r="M50" s="2"/>
      <c r="N50" s="2"/>
      <c r="O50" s="2"/>
    </row>
    <row r="51" spans="1:15">
      <c r="A51" s="2"/>
      <c r="B51" s="3"/>
      <c r="C51" s="3"/>
      <c r="D51" s="28"/>
      <c r="E51" s="3"/>
      <c r="F51" s="2"/>
      <c r="G51" s="2"/>
      <c r="H51" s="2"/>
      <c r="I51" s="2"/>
      <c r="J51" s="2"/>
      <c r="K51" s="2"/>
      <c r="L51" s="2"/>
      <c r="M51" s="2"/>
      <c r="N51" s="2"/>
      <c r="O51" s="2"/>
    </row>
    <row r="52" spans="1:15">
      <c r="A52" s="2"/>
      <c r="B52" s="3"/>
      <c r="C52" s="3"/>
      <c r="D52" s="28"/>
      <c r="E52" s="3"/>
      <c r="F52" s="2"/>
      <c r="G52" s="2"/>
      <c r="H52" s="2"/>
      <c r="I52" s="2"/>
      <c r="J52" s="2"/>
      <c r="K52" s="2"/>
      <c r="L52" s="2"/>
      <c r="M52" s="2"/>
      <c r="N52" s="2"/>
      <c r="O52" s="2"/>
    </row>
    <row r="53" spans="1:15">
      <c r="A53" s="2"/>
      <c r="B53" s="3"/>
      <c r="C53" s="3"/>
      <c r="D53" s="28"/>
      <c r="E53" s="3"/>
      <c r="F53" s="2"/>
      <c r="G53" s="2"/>
      <c r="H53" s="2"/>
      <c r="I53" s="2"/>
      <c r="J53" s="2"/>
      <c r="K53" s="2"/>
      <c r="L53" s="2"/>
      <c r="M53" s="2"/>
      <c r="N53" s="2"/>
      <c r="O53" s="2"/>
    </row>
    <row r="54" spans="1:15">
      <c r="A54" s="2"/>
      <c r="B54" s="3"/>
      <c r="C54" s="3"/>
      <c r="D54" s="28"/>
      <c r="E54" s="3"/>
      <c r="F54" s="2"/>
      <c r="G54" s="2"/>
      <c r="H54" s="2"/>
      <c r="I54" s="2"/>
      <c r="J54" s="2"/>
      <c r="K54" s="2"/>
      <c r="L54" s="2"/>
      <c r="M54" s="2"/>
      <c r="N54" s="2"/>
      <c r="O54" s="2"/>
    </row>
    <row r="55" spans="1:15">
      <c r="A55" s="2"/>
      <c r="B55" s="3"/>
      <c r="C55" s="3"/>
      <c r="D55" s="28"/>
      <c r="E55" s="3"/>
      <c r="F55" s="2"/>
      <c r="G55" s="2"/>
      <c r="H55" s="2"/>
      <c r="I55" s="2"/>
      <c r="J55" s="2"/>
      <c r="K55" s="2"/>
      <c r="L55" s="2"/>
      <c r="M55" s="2"/>
      <c r="N55" s="2"/>
      <c r="O55" s="2"/>
    </row>
    <row r="56" spans="1:15">
      <c r="A56" s="2"/>
      <c r="B56" s="3"/>
      <c r="C56" s="3"/>
      <c r="D56" s="28"/>
      <c r="E56" s="3"/>
      <c r="F56" s="2"/>
      <c r="G56" s="2"/>
      <c r="H56" s="2"/>
      <c r="I56" s="2"/>
      <c r="J56" s="2"/>
      <c r="K56" s="2"/>
      <c r="L56" s="2"/>
      <c r="M56" s="2"/>
      <c r="N56" s="2"/>
      <c r="O56" s="2"/>
    </row>
    <row r="57" spans="1:15">
      <c r="A57" s="2"/>
      <c r="B57" s="3"/>
      <c r="C57" s="3"/>
      <c r="D57" s="28"/>
      <c r="E57" s="3"/>
      <c r="F57" s="2"/>
      <c r="G57" s="2"/>
      <c r="H57" s="2"/>
      <c r="I57" s="2"/>
      <c r="J57" s="2"/>
      <c r="K57" s="2"/>
      <c r="L57" s="2"/>
      <c r="M57" s="2"/>
      <c r="N57" s="2"/>
      <c r="O57" s="2"/>
    </row>
    <row r="58" spans="1:15">
      <c r="A58" s="2"/>
      <c r="B58" s="3"/>
      <c r="C58" s="3"/>
      <c r="D58" s="28"/>
      <c r="E58" s="3"/>
      <c r="F58" s="2"/>
      <c r="G58" s="2"/>
      <c r="H58" s="2"/>
      <c r="I58" s="2"/>
      <c r="J58" s="2"/>
      <c r="K58" s="2"/>
      <c r="L58" s="2"/>
      <c r="M58" s="2"/>
      <c r="N58" s="2"/>
      <c r="O58" s="2"/>
    </row>
    <row r="59" spans="1:15">
      <c r="A59" s="2"/>
      <c r="B59" s="3"/>
      <c r="C59" s="3"/>
      <c r="D59" s="28"/>
      <c r="E59" s="3"/>
      <c r="F59" s="2"/>
      <c r="G59" s="2"/>
      <c r="H59" s="2"/>
      <c r="I59" s="2"/>
      <c r="J59" s="2"/>
      <c r="K59" s="2"/>
      <c r="L59" s="2"/>
      <c r="M59" s="2"/>
      <c r="N59" s="2"/>
      <c r="O59" s="2"/>
    </row>
    <row r="60" spans="1:15">
      <c r="A60" s="2"/>
      <c r="B60" s="3"/>
      <c r="C60" s="3"/>
      <c r="D60" s="28"/>
      <c r="E60" s="3"/>
      <c r="F60" s="2"/>
      <c r="G60" s="2"/>
      <c r="H60" s="2"/>
      <c r="I60" s="2"/>
      <c r="J60" s="2"/>
      <c r="K60" s="2"/>
      <c r="L60" s="2"/>
      <c r="M60" s="2"/>
      <c r="N60" s="2"/>
      <c r="O60" s="2"/>
    </row>
    <row r="61" spans="1:15">
      <c r="A61" s="2"/>
      <c r="B61" s="3"/>
      <c r="C61" s="3"/>
      <c r="D61" s="28"/>
      <c r="E61" s="3"/>
      <c r="F61" s="2"/>
      <c r="G61" s="2"/>
      <c r="H61" s="2"/>
      <c r="I61" s="2"/>
      <c r="J61" s="2"/>
      <c r="K61" s="2"/>
      <c r="L61" s="2"/>
      <c r="M61" s="2"/>
      <c r="N61" s="2"/>
      <c r="O61" s="2"/>
    </row>
    <row r="62" spans="1:15">
      <c r="A62" s="2"/>
      <c r="B62" s="3"/>
      <c r="C62" s="3"/>
      <c r="D62" s="28"/>
      <c r="E62" s="3"/>
      <c r="F62" s="2"/>
      <c r="G62" s="2"/>
      <c r="H62" s="2"/>
      <c r="I62" s="2"/>
      <c r="J62" s="2"/>
      <c r="K62" s="2"/>
      <c r="L62" s="2"/>
      <c r="M62" s="2"/>
      <c r="N62" s="2"/>
      <c r="O62" s="2"/>
    </row>
    <row r="63" spans="1:15">
      <c r="A63" s="2"/>
      <c r="B63" s="3"/>
      <c r="C63" s="3"/>
      <c r="D63" s="28"/>
      <c r="E63" s="3"/>
      <c r="F63" s="2"/>
      <c r="G63" s="2"/>
      <c r="H63" s="2"/>
      <c r="I63" s="2"/>
      <c r="J63" s="2"/>
      <c r="K63" s="2"/>
      <c r="L63" s="2"/>
      <c r="M63" s="2"/>
      <c r="N63" s="2"/>
      <c r="O63" s="2"/>
    </row>
    <row r="64" spans="1:15">
      <c r="A64" s="2"/>
      <c r="B64" s="3"/>
      <c r="C64" s="3"/>
      <c r="D64" s="28"/>
      <c r="E64" s="3"/>
      <c r="F64" s="2"/>
      <c r="G64" s="2"/>
      <c r="H64" s="2"/>
      <c r="I64" s="2"/>
      <c r="J64" s="2"/>
      <c r="K64" s="2"/>
      <c r="L64" s="2"/>
      <c r="M64" s="2"/>
      <c r="N64" s="2"/>
      <c r="O64" s="2"/>
    </row>
    <row r="65" spans="1:15">
      <c r="A65" s="2"/>
      <c r="B65" s="3"/>
      <c r="C65" s="3"/>
      <c r="D65" s="28"/>
      <c r="E65" s="3"/>
      <c r="F65" s="2"/>
      <c r="G65" s="2"/>
      <c r="H65" s="2"/>
      <c r="I65" s="2"/>
      <c r="J65" s="2"/>
      <c r="K65" s="2"/>
      <c r="L65" s="2"/>
      <c r="M65" s="2"/>
      <c r="N65" s="2"/>
      <c r="O65" s="2"/>
    </row>
    <row r="66" spans="1:15">
      <c r="A66" s="2"/>
      <c r="B66" s="3"/>
      <c r="C66" s="3"/>
      <c r="D66" s="28"/>
      <c r="E66" s="3"/>
      <c r="F66" s="2"/>
      <c r="G66" s="2"/>
      <c r="H66" s="2"/>
      <c r="I66" s="2"/>
      <c r="J66" s="2"/>
      <c r="K66" s="2"/>
      <c r="L66" s="2"/>
      <c r="M66" s="2"/>
      <c r="N66" s="2"/>
      <c r="O66" s="2"/>
    </row>
    <row r="67" spans="1:15">
      <c r="A67" s="2"/>
      <c r="B67" s="3"/>
      <c r="C67" s="3"/>
      <c r="D67" s="28"/>
      <c r="E67" s="3"/>
      <c r="F67" s="2"/>
      <c r="G67" s="2"/>
      <c r="H67" s="2"/>
      <c r="I67" s="2"/>
      <c r="J67" s="2"/>
      <c r="K67" s="2"/>
      <c r="L67" s="2"/>
      <c r="M67" s="2"/>
      <c r="N67" s="2"/>
      <c r="O67" s="2"/>
    </row>
    <row r="68" spans="1:15">
      <c r="A68" s="2"/>
      <c r="B68" s="3"/>
      <c r="C68" s="3"/>
      <c r="D68" s="28"/>
      <c r="E68" s="3"/>
      <c r="F68" s="2"/>
      <c r="G68" s="2"/>
      <c r="H68" s="2"/>
      <c r="I68" s="2"/>
      <c r="J68" s="2"/>
      <c r="K68" s="2"/>
      <c r="L68" s="2"/>
      <c r="M68" s="2"/>
      <c r="N68" s="2"/>
      <c r="O68" s="2"/>
    </row>
    <row r="69" spans="1:15">
      <c r="A69" s="2"/>
      <c r="B69" s="3"/>
      <c r="C69" s="3"/>
      <c r="D69" s="28"/>
      <c r="E69" s="3"/>
      <c r="F69" s="2"/>
      <c r="G69" s="2"/>
      <c r="H69" s="2"/>
      <c r="I69" s="2"/>
      <c r="J69" s="2"/>
      <c r="K69" s="2"/>
      <c r="L69" s="2"/>
      <c r="M69" s="2"/>
      <c r="N69" s="2"/>
      <c r="O69" s="2"/>
    </row>
    <row r="70" spans="1:15">
      <c r="A70" s="2"/>
      <c r="B70" s="3"/>
      <c r="C70" s="3"/>
      <c r="D70" s="28"/>
      <c r="E70" s="3"/>
      <c r="F70" s="2"/>
      <c r="G70" s="2"/>
      <c r="H70" s="2"/>
      <c r="I70" s="2"/>
      <c r="J70" s="2"/>
      <c r="K70" s="2"/>
      <c r="L70" s="2"/>
      <c r="M70" s="2"/>
      <c r="N70" s="2"/>
      <c r="O70" s="2"/>
    </row>
    <row r="71" spans="1:15">
      <c r="A71" s="2"/>
      <c r="B71" s="3"/>
      <c r="C71" s="3"/>
      <c r="D71" s="28"/>
      <c r="E71" s="3"/>
      <c r="F71" s="2"/>
      <c r="G71" s="2"/>
      <c r="H71" s="2"/>
      <c r="I71" s="2"/>
      <c r="J71" s="2"/>
      <c r="K71" s="2"/>
      <c r="L71" s="2"/>
      <c r="M71" s="2"/>
      <c r="N71" s="2"/>
      <c r="O71" s="2"/>
    </row>
    <row r="72" spans="1:15">
      <c r="A72" s="2"/>
      <c r="B72" s="3"/>
      <c r="C72" s="3"/>
      <c r="D72" s="28"/>
      <c r="E72" s="3"/>
      <c r="F72" s="2"/>
      <c r="G72" s="2"/>
      <c r="H72" s="2"/>
      <c r="I72" s="2"/>
      <c r="J72" s="2"/>
      <c r="K72" s="2"/>
      <c r="L72" s="2"/>
      <c r="M72" s="2"/>
      <c r="N72" s="2"/>
      <c r="O72" s="2"/>
    </row>
    <row r="73" spans="1:15">
      <c r="A73" s="2"/>
      <c r="B73" s="3"/>
      <c r="C73" s="3"/>
      <c r="D73" s="28"/>
      <c r="E73" s="3"/>
      <c r="F73" s="2"/>
      <c r="G73" s="2"/>
      <c r="H73" s="2"/>
      <c r="I73" s="2"/>
      <c r="J73" s="2"/>
      <c r="K73" s="2"/>
      <c r="L73" s="2"/>
      <c r="M73" s="2"/>
      <c r="N73" s="2"/>
      <c r="O73" s="2"/>
    </row>
    <row r="74" spans="1:15">
      <c r="A74" s="2"/>
      <c r="B74" s="3"/>
      <c r="C74" s="3"/>
      <c r="D74" s="28"/>
      <c r="E74" s="3"/>
      <c r="F74" s="2"/>
      <c r="G74" s="2"/>
      <c r="H74" s="2"/>
      <c r="I74" s="2"/>
      <c r="J74" s="2"/>
      <c r="K74" s="2"/>
      <c r="L74" s="2"/>
      <c r="M74" s="2"/>
      <c r="N74" s="2"/>
      <c r="O74" s="2"/>
    </row>
    <row r="75" spans="1:15">
      <c r="A75" s="2"/>
      <c r="B75" s="3"/>
      <c r="C75" s="3"/>
      <c r="D75" s="28"/>
      <c r="E75" s="3"/>
      <c r="F75" s="2"/>
      <c r="G75" s="2"/>
      <c r="H75" s="2"/>
      <c r="I75" s="2"/>
      <c r="J75" s="2"/>
      <c r="K75" s="2"/>
      <c r="L75" s="2"/>
      <c r="M75" s="2"/>
      <c r="N75" s="2"/>
      <c r="O75" s="2"/>
    </row>
  </sheetData>
  <mergeCells count="48">
    <mergeCell ref="B7:C7"/>
    <mergeCell ref="E7:F7"/>
    <mergeCell ref="B11:C11"/>
    <mergeCell ref="E11:F11"/>
    <mergeCell ref="B13:C13"/>
    <mergeCell ref="E13:F13"/>
    <mergeCell ref="B12:C12"/>
    <mergeCell ref="E12:F12"/>
    <mergeCell ref="B8:C8"/>
    <mergeCell ref="E8:F8"/>
    <mergeCell ref="B9:C9"/>
    <mergeCell ref="E9:F9"/>
    <mergeCell ref="B10:C10"/>
    <mergeCell ref="E10:F10"/>
    <mergeCell ref="B6:C6"/>
    <mergeCell ref="E6:F6"/>
    <mergeCell ref="B1:F1"/>
    <mergeCell ref="B2:F2"/>
    <mergeCell ref="B3:F3"/>
    <mergeCell ref="B4:C4"/>
    <mergeCell ref="E4:F4"/>
    <mergeCell ref="B16:C16"/>
    <mergeCell ref="E16:F16"/>
    <mergeCell ref="B17:C17"/>
    <mergeCell ref="E17:F17"/>
    <mergeCell ref="B24:C24"/>
    <mergeCell ref="E24:F24"/>
    <mergeCell ref="B20:C20"/>
    <mergeCell ref="E20:F20"/>
    <mergeCell ref="B21:C21"/>
    <mergeCell ref="E21:F21"/>
    <mergeCell ref="B22:C22"/>
    <mergeCell ref="E22:F22"/>
    <mergeCell ref="B23:C23"/>
    <mergeCell ref="E23:F23"/>
    <mergeCell ref="B26:C26"/>
    <mergeCell ref="B27:C27"/>
    <mergeCell ref="E27:F27"/>
    <mergeCell ref="B28:C28"/>
    <mergeCell ref="E28:F28"/>
    <mergeCell ref="B32:C32"/>
    <mergeCell ref="E32:F32"/>
    <mergeCell ref="B29:C29"/>
    <mergeCell ref="E29:F29"/>
    <mergeCell ref="B30:C30"/>
    <mergeCell ref="E30:F30"/>
    <mergeCell ref="B31:C31"/>
    <mergeCell ref="E31:F31"/>
  </mergeCells>
  <dataValidations count="1">
    <dataValidation type="list" allowBlank="1" showInputMessage="1" showErrorMessage="1" sqref="D6:D13 D16:D17 D20:D24 D27:D32" xr:uid="{00000000-0002-0000-0600-000000000000}">
      <formula1>Options</formula1>
    </dataValidation>
  </dataValidation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240"/>
  <sheetViews>
    <sheetView topLeftCell="B1" zoomScale="80" zoomScaleNormal="80" workbookViewId="0">
      <selection activeCell="K13" sqref="K13"/>
    </sheetView>
  </sheetViews>
  <sheetFormatPr defaultColWidth="8.7265625" defaultRowHeight="14.5"/>
  <cols>
    <col min="1" max="1" width="21.7265625" customWidth="1"/>
    <col min="4" max="4" width="13.26953125" customWidth="1"/>
    <col min="7" max="7" width="12.26953125" customWidth="1"/>
    <col min="8" max="8" width="12.26953125" style="2" customWidth="1"/>
    <col min="9" max="9" width="20.26953125" style="32" bestFit="1" customWidth="1"/>
    <col min="10" max="10" width="17.7265625" customWidth="1"/>
    <col min="11" max="11" width="17.7265625" style="7" customWidth="1"/>
    <col min="12" max="12" width="18.453125" style="7" customWidth="1"/>
    <col min="14" max="14" width="0" hidden="1" customWidth="1"/>
  </cols>
  <sheetData>
    <row r="1" spans="1:26" ht="28.5">
      <c r="A1" s="189" t="s">
        <v>220</v>
      </c>
      <c r="B1" s="189"/>
      <c r="C1" s="189"/>
      <c r="D1" s="189"/>
      <c r="E1" s="189"/>
      <c r="F1" s="189"/>
      <c r="G1" s="189"/>
      <c r="I1" s="31"/>
      <c r="J1" s="2"/>
      <c r="M1" s="2"/>
      <c r="N1" s="2"/>
      <c r="O1" s="2"/>
      <c r="P1" s="2"/>
      <c r="Q1" s="2"/>
      <c r="R1" s="2"/>
      <c r="S1" s="2"/>
      <c r="T1" s="2"/>
      <c r="U1" s="2"/>
      <c r="V1" s="2"/>
      <c r="W1" s="2"/>
      <c r="X1" s="2"/>
      <c r="Y1" s="2"/>
      <c r="Z1" s="2"/>
    </row>
    <row r="2" spans="1:26" ht="15" customHeight="1" thickBot="1">
      <c r="A2" s="2"/>
      <c r="B2" s="2"/>
      <c r="C2" s="2"/>
      <c r="D2" s="2"/>
      <c r="E2" s="2"/>
      <c r="F2" s="2"/>
      <c r="G2" s="2"/>
      <c r="I2" s="207" t="s">
        <v>221</v>
      </c>
      <c r="J2" s="206" t="s">
        <v>222</v>
      </c>
      <c r="K2" s="205" t="s">
        <v>223</v>
      </c>
      <c r="L2" s="205" t="s">
        <v>224</v>
      </c>
      <c r="M2" s="2"/>
      <c r="N2" s="2"/>
      <c r="O2" s="2"/>
      <c r="P2" s="2"/>
      <c r="Q2" s="2"/>
      <c r="R2" s="2"/>
      <c r="S2" s="2"/>
      <c r="T2" s="2"/>
      <c r="U2" s="2"/>
      <c r="V2" s="2"/>
      <c r="W2" s="2"/>
      <c r="X2" s="2"/>
      <c r="Y2" s="2"/>
      <c r="Z2" s="2"/>
    </row>
    <row r="3" spans="1:26" ht="16" thickBot="1">
      <c r="A3" s="196" t="s">
        <v>225</v>
      </c>
      <c r="B3" s="197"/>
      <c r="C3" s="197"/>
      <c r="D3" s="197"/>
      <c r="E3" s="197"/>
      <c r="F3" s="197"/>
      <c r="G3" s="198"/>
      <c r="I3" s="208"/>
      <c r="J3" s="209"/>
      <c r="K3" s="206"/>
      <c r="L3" s="206"/>
      <c r="M3" s="2"/>
      <c r="N3" s="2"/>
      <c r="O3" s="2"/>
      <c r="P3" s="2"/>
      <c r="Q3" s="2"/>
      <c r="R3" s="2"/>
      <c r="S3" s="2"/>
      <c r="T3" s="2"/>
      <c r="U3" s="2"/>
      <c r="V3" s="2"/>
      <c r="W3" s="2"/>
      <c r="X3" s="2"/>
      <c r="Y3" s="2"/>
      <c r="Z3" s="2"/>
    </row>
    <row r="4" spans="1:26" ht="48" customHeight="1" thickBot="1">
      <c r="A4" s="21" t="s">
        <v>226</v>
      </c>
      <c r="B4" s="17" t="s">
        <v>227</v>
      </c>
      <c r="C4" s="18" t="s">
        <v>228</v>
      </c>
      <c r="D4" s="18" t="s">
        <v>229</v>
      </c>
      <c r="E4" s="18" t="s">
        <v>230</v>
      </c>
      <c r="F4" s="18" t="s">
        <v>231</v>
      </c>
      <c r="G4" s="19" t="s">
        <v>232</v>
      </c>
      <c r="I4" s="38"/>
      <c r="J4" s="49"/>
      <c r="K4" s="50"/>
      <c r="L4" s="58"/>
      <c r="M4" s="2"/>
      <c r="N4" s="72" t="s">
        <v>233</v>
      </c>
      <c r="O4" s="2"/>
      <c r="P4" s="2"/>
      <c r="Q4" s="2"/>
      <c r="R4" s="2"/>
      <c r="S4" s="2"/>
      <c r="T4" s="2"/>
      <c r="U4" s="2"/>
      <c r="V4" s="2"/>
      <c r="W4" s="2"/>
      <c r="X4" s="2"/>
      <c r="Y4" s="2"/>
      <c r="Z4" s="2"/>
    </row>
    <row r="5" spans="1:26" ht="15.5">
      <c r="A5" s="22" t="s">
        <v>234</v>
      </c>
      <c r="B5" s="15">
        <f>COUNTIF('Pillar 1'!D6:D16, "never")</f>
        <v>0</v>
      </c>
      <c r="C5" s="16">
        <f>COUNTIF('Pillar 1'!D6:D16, "rarely")</f>
        <v>0</v>
      </c>
      <c r="D5" s="16">
        <f>COUNTIF('Pillar 1'!D6:D16, "sometimes")</f>
        <v>0</v>
      </c>
      <c r="E5" s="16">
        <f>COUNTIF('Pillar 1'!D6:D16, "usually")</f>
        <v>0</v>
      </c>
      <c r="F5" s="16">
        <f>COUNTIF('Pillar 1'!D6:D16, "always")</f>
        <v>0</v>
      </c>
      <c r="G5" s="13"/>
      <c r="I5" s="40"/>
      <c r="J5" s="33"/>
      <c r="K5" s="51"/>
      <c r="L5" s="45"/>
      <c r="M5" s="2"/>
      <c r="N5" s="71" t="s">
        <v>231</v>
      </c>
      <c r="O5" s="2"/>
      <c r="P5" s="2"/>
      <c r="Q5" s="2"/>
      <c r="R5" s="2"/>
      <c r="S5" s="2"/>
      <c r="T5" s="2"/>
      <c r="U5" s="2"/>
      <c r="V5" s="2"/>
      <c r="W5" s="2"/>
      <c r="X5" s="2"/>
      <c r="Y5" s="2"/>
      <c r="Z5" s="2"/>
    </row>
    <row r="6" spans="1:26" ht="16" thickBot="1">
      <c r="A6" s="23" t="s">
        <v>235</v>
      </c>
      <c r="B6" s="9" t="s">
        <v>236</v>
      </c>
      <c r="C6" s="10" t="s">
        <v>237</v>
      </c>
      <c r="D6" s="10" t="s">
        <v>238</v>
      </c>
      <c r="E6" s="10" t="s">
        <v>239</v>
      </c>
      <c r="F6" s="11" t="s">
        <v>240</v>
      </c>
      <c r="G6" s="12"/>
      <c r="I6" s="40"/>
      <c r="J6" s="33"/>
      <c r="K6" s="51"/>
      <c r="L6" s="45"/>
      <c r="M6" s="2"/>
      <c r="N6" s="71" t="s">
        <v>230</v>
      </c>
      <c r="O6" s="2"/>
      <c r="P6" s="2"/>
      <c r="Q6" s="2"/>
      <c r="R6" s="2"/>
      <c r="S6" s="2"/>
      <c r="T6" s="2"/>
      <c r="U6" s="2"/>
      <c r="V6" s="2"/>
      <c r="W6" s="2"/>
      <c r="X6" s="2"/>
      <c r="Y6" s="2"/>
      <c r="Z6" s="2"/>
    </row>
    <row r="7" spans="1:26" ht="19" thickBot="1">
      <c r="A7" s="20" t="s">
        <v>241</v>
      </c>
      <c r="B7" s="8">
        <f>PRODUCT(1, B5)</f>
        <v>0</v>
      </c>
      <c r="C7" s="5">
        <f>PRODUCT(2, C5)</f>
        <v>0</v>
      </c>
      <c r="D7" s="5">
        <f>PRODUCT(3, D5)</f>
        <v>0</v>
      </c>
      <c r="E7" s="5">
        <f>PRODUCT(4, E5)</f>
        <v>0</v>
      </c>
      <c r="F7" s="5">
        <f>PRODUCT(5, F5)</f>
        <v>0</v>
      </c>
      <c r="G7" s="6">
        <f>SUM(B7:F7)</f>
        <v>0</v>
      </c>
      <c r="I7" s="40">
        <f>G7/11</f>
        <v>0</v>
      </c>
      <c r="J7" s="33" t="str">
        <f>IF(AND(I7&lt;1.5), "Never", IF(AND(I7&gt;=1.5, I7&lt;2.5), "Rarely", IF(AND(I7&gt;=2.5, I7&lt;3.5), "Sometimes", IF(AND(I7&gt;=3.5,I7&lt;4.5), "Usually", IF(AND(I7&gt;=4.5), "Always")))))</f>
        <v>Never</v>
      </c>
      <c r="K7" s="52">
        <f>I7</f>
        <v>0</v>
      </c>
      <c r="L7" s="59" t="str">
        <f>IF(AND(K7&lt;1.5), "Never", IF(AND(K7&gt;1.5, K7&lt;2.5), "Rarely", IF(AND(K7&gt;2.5, K7&lt;3.5), "Sometimes", IF(AND(K7&gt;3.5,K7&lt;4.5), "Usually", IF(AND(K7&gt;4.5), "Always")))))</f>
        <v>Never</v>
      </c>
      <c r="M7" s="2"/>
      <c r="N7" s="71" t="s">
        <v>229</v>
      </c>
      <c r="O7" s="2"/>
      <c r="P7" s="2"/>
      <c r="Q7" s="2"/>
      <c r="R7" s="2"/>
      <c r="S7" s="2"/>
      <c r="T7" s="2"/>
      <c r="U7" s="2"/>
      <c r="V7" s="2"/>
      <c r="W7" s="2"/>
      <c r="X7" s="2"/>
      <c r="Y7" s="2"/>
      <c r="Z7" s="2"/>
    </row>
    <row r="8" spans="1:26" ht="16" thickBot="1">
      <c r="A8" s="2"/>
      <c r="B8" s="2"/>
      <c r="C8" s="2"/>
      <c r="D8" s="2"/>
      <c r="E8" s="2"/>
      <c r="F8" s="2"/>
      <c r="G8" s="2"/>
      <c r="I8" s="38"/>
      <c r="J8" s="39"/>
      <c r="K8" s="50"/>
      <c r="L8" s="60"/>
      <c r="M8" s="2"/>
      <c r="N8" s="71" t="s">
        <v>228</v>
      </c>
      <c r="O8" s="2"/>
      <c r="P8" s="2"/>
      <c r="Q8" s="2"/>
      <c r="R8" s="2"/>
      <c r="S8" s="2"/>
      <c r="T8" s="2"/>
      <c r="U8" s="2"/>
      <c r="V8" s="2"/>
      <c r="W8" s="2"/>
      <c r="X8" s="2"/>
      <c r="Y8" s="2"/>
      <c r="Z8" s="2"/>
    </row>
    <row r="9" spans="1:26" ht="16" thickBot="1">
      <c r="A9" s="210" t="s">
        <v>242</v>
      </c>
      <c r="B9" s="211"/>
      <c r="C9" s="211"/>
      <c r="D9" s="211"/>
      <c r="E9" s="211"/>
      <c r="F9" s="211"/>
      <c r="G9" s="212"/>
      <c r="I9" s="40"/>
      <c r="J9" s="35"/>
      <c r="K9" s="51"/>
      <c r="L9" s="47"/>
      <c r="M9" s="2"/>
      <c r="N9" s="71" t="s">
        <v>243</v>
      </c>
      <c r="O9" s="2"/>
      <c r="P9" s="2"/>
      <c r="Q9" s="2"/>
      <c r="R9" s="2"/>
      <c r="S9" s="2"/>
      <c r="T9" s="2"/>
      <c r="U9" s="2"/>
      <c r="V9" s="2"/>
      <c r="W9" s="2"/>
      <c r="X9" s="2"/>
      <c r="Y9" s="2"/>
      <c r="Z9" s="2"/>
    </row>
    <row r="10" spans="1:26" ht="48" customHeight="1" thickBot="1">
      <c r="A10" s="21" t="s">
        <v>226</v>
      </c>
      <c r="B10" s="17" t="s">
        <v>227</v>
      </c>
      <c r="C10" s="18" t="s">
        <v>228</v>
      </c>
      <c r="D10" s="18" t="s">
        <v>229</v>
      </c>
      <c r="E10" s="18" t="s">
        <v>230</v>
      </c>
      <c r="F10" s="18" t="s">
        <v>231</v>
      </c>
      <c r="G10" s="19" t="s">
        <v>244</v>
      </c>
      <c r="I10" s="40"/>
      <c r="J10" s="35"/>
      <c r="K10" s="51"/>
      <c r="L10" s="47"/>
      <c r="M10" s="2"/>
      <c r="N10" s="121"/>
      <c r="O10" s="2"/>
      <c r="P10" s="2"/>
      <c r="Q10" s="2"/>
      <c r="R10" s="2"/>
      <c r="S10" s="2"/>
      <c r="T10" s="2"/>
      <c r="U10" s="2"/>
      <c r="V10" s="2"/>
      <c r="W10" s="2"/>
      <c r="X10" s="2"/>
      <c r="Y10" s="2"/>
      <c r="Z10" s="2"/>
    </row>
    <row r="11" spans="1:26" ht="15.5">
      <c r="A11" s="22" t="s">
        <v>234</v>
      </c>
      <c r="B11" s="15">
        <f>COUNTIF('Pillar 2'!D6:D11, "Never")</f>
        <v>0</v>
      </c>
      <c r="C11" s="15">
        <f>COUNTIF('Pillar 2'!D6:D11, "rarely")</f>
        <v>0</v>
      </c>
      <c r="D11" s="15">
        <f>COUNTIF('Pillar 2'!D6:D11, "sometimes")</f>
        <v>0</v>
      </c>
      <c r="E11" s="15">
        <f>COUNTIF('Pillar 2'!D6:D11, "usually")</f>
        <v>0</v>
      </c>
      <c r="F11" s="15">
        <f>COUNTIF('Pillar 2'!D6:D11, "always")</f>
        <v>0</v>
      </c>
      <c r="G11" s="13"/>
      <c r="I11" s="40"/>
      <c r="J11" s="35"/>
      <c r="K11" s="51"/>
      <c r="L11" s="47"/>
      <c r="M11" s="2"/>
      <c r="N11" s="2"/>
      <c r="O11" s="2"/>
      <c r="P11" s="2"/>
      <c r="Q11" s="2"/>
      <c r="R11" s="2"/>
      <c r="S11" s="2"/>
      <c r="T11" s="2"/>
      <c r="U11" s="2"/>
      <c r="V11" s="2"/>
      <c r="W11" s="2"/>
      <c r="X11" s="2"/>
      <c r="Y11" s="2"/>
      <c r="Z11" s="2"/>
    </row>
    <row r="12" spans="1:26" ht="15" thickBot="1">
      <c r="A12" s="23" t="s">
        <v>235</v>
      </c>
      <c r="B12" s="9" t="s">
        <v>236</v>
      </c>
      <c r="C12" s="10" t="s">
        <v>237</v>
      </c>
      <c r="D12" s="10" t="s">
        <v>238</v>
      </c>
      <c r="E12" s="10" t="s">
        <v>239</v>
      </c>
      <c r="F12" s="11" t="s">
        <v>240</v>
      </c>
      <c r="G12" s="12"/>
      <c r="I12" s="40"/>
      <c r="J12" s="36"/>
      <c r="K12" s="51"/>
      <c r="L12" s="47"/>
      <c r="M12" s="2"/>
      <c r="N12" s="2"/>
      <c r="O12" s="2"/>
      <c r="P12" s="2"/>
      <c r="Q12" s="2"/>
      <c r="R12" s="2"/>
      <c r="S12" s="2"/>
      <c r="T12" s="2"/>
      <c r="U12" s="2"/>
      <c r="V12" s="2"/>
      <c r="W12" s="2"/>
      <c r="X12" s="2"/>
      <c r="Y12" s="2"/>
      <c r="Z12" s="2"/>
    </row>
    <row r="13" spans="1:26" ht="19" thickBot="1">
      <c r="A13" s="20" t="s">
        <v>241</v>
      </c>
      <c r="B13" s="8">
        <f>PRODUCT(1, B11)</f>
        <v>0</v>
      </c>
      <c r="C13" s="5">
        <f>PRODUCT(2, C11)</f>
        <v>0</v>
      </c>
      <c r="D13" s="5">
        <f>PRODUCT(3, D11)</f>
        <v>0</v>
      </c>
      <c r="E13" s="5">
        <f>PRODUCT(4, E11)</f>
        <v>0</v>
      </c>
      <c r="F13" s="5">
        <f>PRODUCT(5, F11)</f>
        <v>0</v>
      </c>
      <c r="G13" s="6">
        <f>SUM(B13:F13)</f>
        <v>0</v>
      </c>
      <c r="I13" s="41">
        <f>G13/6</f>
        <v>0</v>
      </c>
      <c r="J13" s="33" t="str">
        <f>IF(AND(I13&lt;1.5), "Never", IF(AND(I13&gt;=1.5, I13&lt;2.5), "Rarely", IF(AND(I13&gt;=2.5, I13&lt;3.5), "Sometimes", IF(AND(I13&gt;=3.5,I13&lt;4.5), "Usually", IF(AND(I13&gt;=4.5), "Always")))))</f>
        <v>Never</v>
      </c>
      <c r="K13" s="53">
        <f>(ROUND(AVERAGE(I13,I19,I25),0))</f>
        <v>0</v>
      </c>
      <c r="L13" s="61" t="str">
        <f>IF(AND(K13&lt;1.5), "Never", IF(AND(K13&gt;1.5, K13&lt;2.5), "Rarely", IF(AND(K13&gt;2.5, K13&lt;3.5), "Sometimes", IF(AND(K13&gt;3.5,K13&lt;4.5), "Usually", IF(AND(K13&gt;4.5), "Always")))))</f>
        <v>Never</v>
      </c>
      <c r="M13" s="2"/>
      <c r="N13" s="2"/>
      <c r="O13" s="2"/>
      <c r="P13" s="2"/>
      <c r="Q13" s="2"/>
      <c r="R13" s="2"/>
      <c r="S13" s="2"/>
      <c r="T13" s="2"/>
      <c r="U13" s="2"/>
      <c r="V13" s="2"/>
      <c r="W13" s="2"/>
      <c r="X13" s="2"/>
      <c r="Y13" s="2"/>
      <c r="Z13" s="2"/>
    </row>
    <row r="14" spans="1:26" ht="15" thickBot="1">
      <c r="A14" s="2"/>
      <c r="B14" s="2"/>
      <c r="C14" s="2"/>
      <c r="D14" s="2"/>
      <c r="E14" s="2"/>
      <c r="F14" s="2"/>
      <c r="G14" s="2"/>
      <c r="I14" s="42"/>
      <c r="J14" s="34"/>
      <c r="K14" s="51"/>
      <c r="L14" s="47"/>
      <c r="M14" s="2"/>
      <c r="N14" s="2"/>
      <c r="O14" s="2"/>
      <c r="P14" s="2"/>
      <c r="Q14" s="2"/>
      <c r="R14" s="2"/>
      <c r="S14" s="2"/>
      <c r="T14" s="2"/>
      <c r="U14" s="2"/>
      <c r="V14" s="2"/>
      <c r="W14" s="2"/>
      <c r="X14" s="2"/>
      <c r="Y14" s="2"/>
      <c r="Z14" s="2"/>
    </row>
    <row r="15" spans="1:26" ht="16" thickBot="1">
      <c r="A15" s="210" t="s">
        <v>245</v>
      </c>
      <c r="B15" s="211"/>
      <c r="C15" s="211"/>
      <c r="D15" s="211"/>
      <c r="E15" s="211"/>
      <c r="F15" s="211"/>
      <c r="G15" s="212"/>
      <c r="I15" s="40"/>
      <c r="J15" s="35"/>
      <c r="K15" s="51"/>
      <c r="L15" s="47"/>
      <c r="M15" s="2"/>
      <c r="N15" s="2"/>
      <c r="O15" s="2"/>
      <c r="P15" s="2"/>
      <c r="Q15" s="2"/>
      <c r="R15" s="2"/>
      <c r="S15" s="2"/>
      <c r="T15" s="2"/>
      <c r="U15" s="2"/>
      <c r="V15" s="2"/>
      <c r="W15" s="2"/>
      <c r="X15" s="2"/>
      <c r="Y15" s="2"/>
      <c r="Z15" s="2"/>
    </row>
    <row r="16" spans="1:26" ht="43.5" customHeight="1" thickBot="1">
      <c r="A16" s="21" t="s">
        <v>226</v>
      </c>
      <c r="B16" s="17" t="s">
        <v>227</v>
      </c>
      <c r="C16" s="18" t="s">
        <v>228</v>
      </c>
      <c r="D16" s="18" t="s">
        <v>229</v>
      </c>
      <c r="E16" s="18" t="s">
        <v>230</v>
      </c>
      <c r="F16" s="18" t="s">
        <v>231</v>
      </c>
      <c r="G16" s="19" t="s">
        <v>246</v>
      </c>
      <c r="I16" s="40"/>
      <c r="J16" s="35"/>
      <c r="K16" s="51"/>
      <c r="L16" s="47"/>
      <c r="M16" s="2"/>
      <c r="N16" s="2"/>
      <c r="O16" s="2"/>
      <c r="P16" s="2"/>
      <c r="Q16" s="2"/>
      <c r="R16" s="2"/>
      <c r="S16" s="2"/>
      <c r="T16" s="2"/>
      <c r="U16" s="2"/>
      <c r="V16" s="2"/>
      <c r="W16" s="2"/>
      <c r="X16" s="2"/>
      <c r="Y16" s="2"/>
      <c r="Z16" s="2"/>
    </row>
    <row r="17" spans="1:26" ht="15.5">
      <c r="A17" s="22" t="s">
        <v>234</v>
      </c>
      <c r="B17" s="15">
        <f>COUNTIF('Pillar 2'!D14:D17, "Never")</f>
        <v>0</v>
      </c>
      <c r="C17" s="16">
        <f>COUNTIF('Pillar 2'!D14:D17, "rarely")</f>
        <v>0</v>
      </c>
      <c r="D17" s="16">
        <f>COUNTIF('Pillar 2'!D14:D17, "sometimes")</f>
        <v>0</v>
      </c>
      <c r="E17" s="16">
        <f>COUNTIF('Pillar 2'!D14:D17, "usually")</f>
        <v>0</v>
      </c>
      <c r="F17" s="16">
        <f>COUNTIF('Pillar 2'!D14:D17,"always")</f>
        <v>0</v>
      </c>
      <c r="G17" s="13"/>
      <c r="I17" s="40"/>
      <c r="J17" s="35"/>
      <c r="K17" s="51"/>
      <c r="L17" s="47"/>
      <c r="M17" s="2"/>
      <c r="N17" s="2"/>
      <c r="O17" s="2"/>
      <c r="P17" s="2"/>
      <c r="Q17" s="2"/>
      <c r="R17" s="2"/>
      <c r="S17" s="2"/>
      <c r="T17" s="2"/>
      <c r="U17" s="2"/>
      <c r="V17" s="2"/>
      <c r="W17" s="2"/>
      <c r="X17" s="2"/>
      <c r="Y17" s="2"/>
      <c r="Z17" s="2"/>
    </row>
    <row r="18" spans="1:26" ht="15" thickBot="1">
      <c r="A18" s="23" t="s">
        <v>235</v>
      </c>
      <c r="B18" s="9" t="s">
        <v>236</v>
      </c>
      <c r="C18" s="10" t="s">
        <v>237</v>
      </c>
      <c r="D18" s="10" t="s">
        <v>238</v>
      </c>
      <c r="E18" s="10" t="s">
        <v>239</v>
      </c>
      <c r="F18" s="11" t="s">
        <v>240</v>
      </c>
      <c r="G18" s="12"/>
      <c r="I18" s="40"/>
      <c r="J18" s="35"/>
      <c r="K18" s="51"/>
      <c r="L18" s="47"/>
      <c r="M18" s="2"/>
      <c r="N18" s="2"/>
      <c r="O18" s="2"/>
      <c r="P18" s="2"/>
      <c r="Q18" s="2"/>
      <c r="R18" s="2"/>
      <c r="S18" s="2"/>
      <c r="T18" s="2"/>
      <c r="U18" s="2"/>
      <c r="V18" s="2"/>
      <c r="W18" s="2"/>
      <c r="X18" s="2"/>
      <c r="Y18" s="2"/>
      <c r="Z18" s="2"/>
    </row>
    <row r="19" spans="1:26" ht="15" thickBot="1">
      <c r="A19" s="20" t="s">
        <v>241</v>
      </c>
      <c r="B19" s="8">
        <f>PRODUCT(1, B17)</f>
        <v>0</v>
      </c>
      <c r="C19" s="5">
        <f>PRODUCT(2, C17)</f>
        <v>0</v>
      </c>
      <c r="D19" s="5">
        <f>PRODUCT(3, D17)</f>
        <v>0</v>
      </c>
      <c r="E19" s="5">
        <f>PRODUCT(4, E17)</f>
        <v>0</v>
      </c>
      <c r="F19" s="5">
        <f>PRODUCT(5, F17)</f>
        <v>0</v>
      </c>
      <c r="G19" s="6">
        <f>SUM(B19:F19)</f>
        <v>0</v>
      </c>
      <c r="I19" s="41">
        <f>G19/4</f>
        <v>0</v>
      </c>
      <c r="J19" s="37" t="str">
        <f>IF(AND(I19&lt;1.5), "Never", IF(AND(I19&gt;=1.5, I19&lt;2.5), "Rarely", IF(AND(I19&gt;=2.5, I19&lt;3.5), "Sometimes", IF(AND(I19&gt;=3.5,I19&lt;4.5), "Usually", IF(AND(I19&gt;=4.5), "Always")))))</f>
        <v>Never</v>
      </c>
      <c r="K19" s="51"/>
      <c r="L19" s="47"/>
      <c r="M19" s="2"/>
      <c r="N19" s="2"/>
      <c r="O19" s="2"/>
      <c r="P19" s="2"/>
      <c r="Q19" s="2"/>
      <c r="R19" s="2"/>
      <c r="S19" s="2"/>
      <c r="T19" s="2"/>
      <c r="U19" s="2"/>
      <c r="V19" s="2"/>
      <c r="W19" s="2"/>
      <c r="X19" s="2"/>
      <c r="Y19" s="2"/>
      <c r="Z19" s="2"/>
    </row>
    <row r="20" spans="1:26" ht="15" thickBot="1">
      <c r="A20" s="2"/>
      <c r="B20" s="2"/>
      <c r="C20" s="2"/>
      <c r="D20" s="2"/>
      <c r="E20" s="2"/>
      <c r="F20" s="2"/>
      <c r="G20" s="2"/>
      <c r="I20" s="40"/>
      <c r="J20" s="35"/>
      <c r="K20" s="51"/>
      <c r="L20" s="47"/>
      <c r="M20" s="2"/>
      <c r="N20" s="2"/>
      <c r="O20" s="2"/>
      <c r="P20" s="2"/>
      <c r="Q20" s="2"/>
      <c r="R20" s="2"/>
      <c r="S20" s="2"/>
      <c r="T20" s="2"/>
      <c r="U20" s="2"/>
      <c r="V20" s="2"/>
      <c r="W20" s="2"/>
      <c r="X20" s="2"/>
      <c r="Y20" s="2"/>
      <c r="Z20" s="2"/>
    </row>
    <row r="21" spans="1:26" ht="16" thickBot="1">
      <c r="A21" s="210" t="s">
        <v>247</v>
      </c>
      <c r="B21" s="211"/>
      <c r="C21" s="211"/>
      <c r="D21" s="211"/>
      <c r="E21" s="211"/>
      <c r="F21" s="211"/>
      <c r="G21" s="212"/>
      <c r="I21" s="40"/>
      <c r="J21" s="35"/>
      <c r="K21" s="51"/>
      <c r="L21" s="47"/>
      <c r="M21" s="2"/>
      <c r="N21" s="2"/>
      <c r="O21" s="2"/>
      <c r="P21" s="2"/>
      <c r="Q21" s="2"/>
      <c r="R21" s="2"/>
      <c r="S21" s="2"/>
      <c r="T21" s="2"/>
      <c r="U21" s="2"/>
      <c r="V21" s="2"/>
      <c r="W21" s="2"/>
      <c r="X21" s="2"/>
      <c r="Y21" s="2"/>
      <c r="Z21" s="2"/>
    </row>
    <row r="22" spans="1:26" ht="49.5" customHeight="1" thickBot="1">
      <c r="A22" s="21" t="s">
        <v>226</v>
      </c>
      <c r="B22" s="17" t="s">
        <v>227</v>
      </c>
      <c r="C22" s="18" t="s">
        <v>228</v>
      </c>
      <c r="D22" s="18" t="s">
        <v>229</v>
      </c>
      <c r="E22" s="18" t="s">
        <v>230</v>
      </c>
      <c r="F22" s="18" t="s">
        <v>231</v>
      </c>
      <c r="G22" s="19" t="s">
        <v>244</v>
      </c>
      <c r="I22" s="40"/>
      <c r="J22" s="35"/>
      <c r="K22" s="51"/>
      <c r="L22" s="47"/>
      <c r="M22" s="2"/>
      <c r="N22" s="2"/>
      <c r="O22" s="2"/>
      <c r="P22" s="2"/>
      <c r="Q22" s="2"/>
      <c r="R22" s="2"/>
      <c r="S22" s="2"/>
      <c r="T22" s="2"/>
      <c r="U22" s="2"/>
      <c r="V22" s="2"/>
      <c r="W22" s="2"/>
      <c r="X22" s="2"/>
      <c r="Y22" s="2"/>
      <c r="Z22" s="2"/>
    </row>
    <row r="23" spans="1:26" ht="15.5">
      <c r="A23" s="22" t="s">
        <v>234</v>
      </c>
      <c r="B23" s="15">
        <f>COUNTIF('Pillar 2'!D20:D25, "never")</f>
        <v>0</v>
      </c>
      <c r="C23" s="16">
        <f>COUNTIF('Pillar 2'!D20:D25, "rarely")</f>
        <v>0</v>
      </c>
      <c r="D23" s="16">
        <f>COUNTIF('Pillar 2'!D20:D25, "sometimes")</f>
        <v>0</v>
      </c>
      <c r="E23" s="16">
        <f>COUNTIF('Pillar 2'!D20:D25, "usually")</f>
        <v>0</v>
      </c>
      <c r="F23" s="16">
        <f>COUNTIF('Pillar 2'!D20:D25, "always")</f>
        <v>0</v>
      </c>
      <c r="G23" s="13"/>
      <c r="I23" s="40"/>
      <c r="J23" s="35"/>
      <c r="K23" s="51"/>
      <c r="L23" s="47"/>
      <c r="M23" s="2"/>
      <c r="N23" s="2"/>
      <c r="O23" s="2"/>
      <c r="P23" s="2"/>
      <c r="Q23" s="2"/>
      <c r="R23" s="2"/>
      <c r="S23" s="2"/>
      <c r="T23" s="2"/>
      <c r="U23" s="2"/>
      <c r="V23" s="2"/>
      <c r="W23" s="2"/>
      <c r="X23" s="2"/>
      <c r="Y23" s="2"/>
      <c r="Z23" s="2"/>
    </row>
    <row r="24" spans="1:26" ht="15" thickBot="1">
      <c r="A24" s="23" t="s">
        <v>235</v>
      </c>
      <c r="B24" s="9" t="s">
        <v>236</v>
      </c>
      <c r="C24" s="10" t="s">
        <v>237</v>
      </c>
      <c r="D24" s="10" t="s">
        <v>238</v>
      </c>
      <c r="E24" s="10" t="s">
        <v>239</v>
      </c>
      <c r="F24" s="11" t="s">
        <v>240</v>
      </c>
      <c r="G24" s="12"/>
      <c r="I24" s="40"/>
      <c r="J24" s="35"/>
      <c r="K24" s="51"/>
      <c r="L24" s="47"/>
      <c r="M24" s="2"/>
      <c r="N24" s="2"/>
      <c r="O24" s="2"/>
      <c r="P24" s="2"/>
      <c r="Q24" s="2"/>
      <c r="R24" s="2"/>
      <c r="S24" s="2"/>
      <c r="T24" s="2"/>
      <c r="U24" s="2"/>
      <c r="V24" s="2"/>
      <c r="W24" s="2"/>
      <c r="X24" s="2"/>
      <c r="Y24" s="2"/>
      <c r="Z24" s="2"/>
    </row>
    <row r="25" spans="1:26" ht="15" thickBot="1">
      <c r="A25" s="20" t="s">
        <v>241</v>
      </c>
      <c r="B25" s="8">
        <f>PRODUCT(1, B23)</f>
        <v>0</v>
      </c>
      <c r="C25" s="5">
        <f>PRODUCT(2, C23)</f>
        <v>0</v>
      </c>
      <c r="D25" s="5">
        <f>PRODUCT(3, D23)</f>
        <v>0</v>
      </c>
      <c r="E25" s="5">
        <f>PRODUCT(4, E23)</f>
        <v>0</v>
      </c>
      <c r="F25" s="5">
        <f>PRODUCT(5, F23)</f>
        <v>0</v>
      </c>
      <c r="G25" s="6">
        <f>SUM(B25:F25)</f>
        <v>0</v>
      </c>
      <c r="I25" s="40">
        <f>G25/6</f>
        <v>0</v>
      </c>
      <c r="J25" s="33" t="str">
        <f>IF(AND(I25&lt;1.5), "Never", IF(AND(I25&gt;=1.5, I25&lt;2.5), "Rarely", IF(AND(I25&gt;=2.5, I25&lt;3.5), "Sometimes", IF(AND(I25&gt;=3.5,I25&lt;4.5), "Usually", IF(AND(I25&gt;=4.5), "Always")))))</f>
        <v>Never</v>
      </c>
      <c r="K25" s="51"/>
      <c r="L25" s="47"/>
      <c r="M25" s="2"/>
      <c r="N25" s="2"/>
      <c r="O25" s="2"/>
      <c r="P25" s="2"/>
      <c r="Q25" s="2"/>
      <c r="R25" s="2"/>
      <c r="S25" s="2"/>
      <c r="T25" s="2"/>
      <c r="U25" s="2"/>
      <c r="V25" s="2"/>
      <c r="W25" s="2"/>
      <c r="X25" s="2"/>
      <c r="Y25" s="2"/>
      <c r="Z25" s="2"/>
    </row>
    <row r="26" spans="1:26" ht="15" thickBot="1">
      <c r="A26" s="2"/>
      <c r="B26" s="2"/>
      <c r="C26" s="2"/>
      <c r="D26" s="2"/>
      <c r="E26" s="2"/>
      <c r="F26" s="2"/>
      <c r="G26" s="2"/>
      <c r="I26" s="38"/>
      <c r="J26" s="39"/>
      <c r="K26" s="50"/>
      <c r="L26" s="60"/>
      <c r="M26" s="2"/>
      <c r="N26" s="2"/>
      <c r="O26" s="2"/>
      <c r="P26" s="2"/>
      <c r="Q26" s="2"/>
      <c r="R26" s="2"/>
      <c r="S26" s="2"/>
      <c r="T26" s="2"/>
      <c r="U26" s="2"/>
      <c r="V26" s="2"/>
      <c r="W26" s="2"/>
      <c r="X26" s="2"/>
      <c r="Y26" s="2"/>
      <c r="Z26" s="2"/>
    </row>
    <row r="27" spans="1:26" ht="16" thickBot="1">
      <c r="A27" s="193" t="s">
        <v>248</v>
      </c>
      <c r="B27" s="194"/>
      <c r="C27" s="194"/>
      <c r="D27" s="194"/>
      <c r="E27" s="194"/>
      <c r="F27" s="194"/>
      <c r="G27" s="195"/>
      <c r="I27" s="40"/>
      <c r="J27" s="35"/>
      <c r="K27" s="51"/>
      <c r="L27" s="47"/>
      <c r="M27" s="2"/>
      <c r="N27" s="2"/>
      <c r="O27" s="2"/>
      <c r="P27" s="2"/>
      <c r="Q27" s="2"/>
      <c r="R27" s="2"/>
      <c r="S27" s="2"/>
      <c r="T27" s="2"/>
      <c r="U27" s="2"/>
      <c r="V27" s="2"/>
      <c r="W27" s="2"/>
      <c r="X27" s="2"/>
      <c r="Y27" s="2"/>
      <c r="Z27" s="2"/>
    </row>
    <row r="28" spans="1:26" ht="45" customHeight="1" thickBot="1">
      <c r="A28" s="21" t="s">
        <v>226</v>
      </c>
      <c r="B28" s="17" t="s">
        <v>227</v>
      </c>
      <c r="C28" s="18" t="s">
        <v>228</v>
      </c>
      <c r="D28" s="18" t="s">
        <v>229</v>
      </c>
      <c r="E28" s="18" t="s">
        <v>230</v>
      </c>
      <c r="F28" s="18" t="s">
        <v>231</v>
      </c>
      <c r="G28" s="19" t="s">
        <v>249</v>
      </c>
      <c r="I28" s="40"/>
      <c r="J28" s="35"/>
      <c r="K28" s="51"/>
      <c r="L28" s="47"/>
      <c r="M28" s="2"/>
      <c r="N28" s="2"/>
      <c r="O28" s="2"/>
      <c r="P28" s="2"/>
      <c r="Q28" s="2"/>
      <c r="R28" s="2"/>
      <c r="S28" s="2"/>
      <c r="T28" s="2"/>
      <c r="U28" s="2"/>
      <c r="V28" s="2"/>
      <c r="W28" s="2"/>
      <c r="X28" s="2"/>
      <c r="Y28" s="2"/>
      <c r="Z28" s="2"/>
    </row>
    <row r="29" spans="1:26" ht="15.5">
      <c r="A29" s="22" t="s">
        <v>234</v>
      </c>
      <c r="B29" s="15">
        <f>COUNTIF('Pillar 3'!D6, "never")</f>
        <v>0</v>
      </c>
      <c r="C29" s="16">
        <f>COUNTIF('Pillar 3'!D6, "rarely")</f>
        <v>0</v>
      </c>
      <c r="D29" s="16">
        <f>COUNTIF('Pillar 3'!D6, "sometimes")</f>
        <v>0</v>
      </c>
      <c r="E29" s="16">
        <f>COUNTIF('Pillar 3'!D6, "usually")</f>
        <v>0</v>
      </c>
      <c r="F29" s="16">
        <f>COUNTIF('Pillar 3'!D6, "always")</f>
        <v>0</v>
      </c>
      <c r="G29" s="13"/>
      <c r="I29" s="40"/>
      <c r="J29" s="35"/>
      <c r="K29" s="51"/>
      <c r="L29" s="47"/>
      <c r="M29" s="2"/>
      <c r="N29" s="2"/>
      <c r="O29" s="2"/>
      <c r="P29" s="2"/>
      <c r="Q29" s="2"/>
      <c r="R29" s="2"/>
      <c r="S29" s="2"/>
      <c r="T29" s="2"/>
      <c r="U29" s="2"/>
      <c r="V29" s="2"/>
      <c r="W29" s="2"/>
      <c r="X29" s="2"/>
      <c r="Y29" s="2"/>
      <c r="Z29" s="2"/>
    </row>
    <row r="30" spans="1:26" ht="15" thickBot="1">
      <c r="A30" s="23" t="s">
        <v>235</v>
      </c>
      <c r="B30" s="9" t="s">
        <v>236</v>
      </c>
      <c r="C30" s="10" t="s">
        <v>237</v>
      </c>
      <c r="D30" s="10" t="s">
        <v>238</v>
      </c>
      <c r="E30" s="10" t="s">
        <v>239</v>
      </c>
      <c r="F30" s="11" t="s">
        <v>240</v>
      </c>
      <c r="G30" s="12"/>
      <c r="I30" s="40"/>
      <c r="J30" s="35"/>
      <c r="K30" s="51"/>
      <c r="L30" s="47"/>
      <c r="M30" s="2"/>
      <c r="N30" s="2"/>
      <c r="O30" s="2"/>
      <c r="P30" s="2"/>
      <c r="Q30" s="2"/>
      <c r="R30" s="2"/>
      <c r="S30" s="2"/>
      <c r="T30" s="2"/>
      <c r="U30" s="2"/>
      <c r="V30" s="2"/>
      <c r="W30" s="2"/>
      <c r="X30" s="2"/>
      <c r="Y30" s="2"/>
      <c r="Z30" s="2"/>
    </row>
    <row r="31" spans="1:26" ht="19" thickBot="1">
      <c r="A31" s="20" t="s">
        <v>241</v>
      </c>
      <c r="B31" s="8">
        <f>PRODUCT(1, B29)</f>
        <v>0</v>
      </c>
      <c r="C31" s="5">
        <f>PRODUCT(2, C29)</f>
        <v>0</v>
      </c>
      <c r="D31" s="5">
        <f>PRODUCT(3, D29)</f>
        <v>0</v>
      </c>
      <c r="E31" s="5">
        <f>PRODUCT(4, E29)</f>
        <v>0</v>
      </c>
      <c r="F31" s="5">
        <f>PRODUCT(5, F29)</f>
        <v>0</v>
      </c>
      <c r="G31" s="6">
        <f>SUM(B31:F31)</f>
        <v>0</v>
      </c>
      <c r="I31" s="41">
        <f>G31/1</f>
        <v>0</v>
      </c>
      <c r="J31" s="33" t="str">
        <f>IF(AND(I31&lt;1.5), "Never", IF(AND(I31&gt;=1.5, I31&lt;2.5), "Rarely", IF(AND(I31&gt;=2.5, I31&lt;3.5), "Sometimes", IF(AND(I31&gt;=3.5,I31&lt;4.5), "Usually", IF(AND(I31&gt;=4.5), "Always")))))</f>
        <v>Never</v>
      </c>
      <c r="K31" s="54">
        <f>ROUND(AVERAGE(I31,I37,I43,I49,I55),0)</f>
        <v>0</v>
      </c>
      <c r="L31" s="62" t="str">
        <f t="shared" ref="L31" si="0">IF(AND(K31&lt;1.5), "Never", IF(AND(K31&gt;1.5, K31&lt;2.5), "Rarely", IF(AND(K31&gt;2.5, K31&lt;3.5), "Sometimes", IF(AND(K31&gt;3.5,K31&lt;4.5), "Usually", IF(AND(K31&gt;4.5), "Always")))))</f>
        <v>Never</v>
      </c>
      <c r="M31" s="2"/>
      <c r="N31" s="2"/>
      <c r="O31" s="2"/>
      <c r="P31" s="2"/>
      <c r="Q31" s="2"/>
      <c r="R31" s="2"/>
      <c r="S31" s="2"/>
      <c r="T31" s="2"/>
      <c r="U31" s="2"/>
      <c r="V31" s="2"/>
      <c r="W31" s="2"/>
      <c r="X31" s="2"/>
      <c r="Y31" s="2"/>
      <c r="Z31" s="2"/>
    </row>
    <row r="32" spans="1:26" ht="15" thickBot="1">
      <c r="A32" s="2"/>
      <c r="B32" s="2"/>
      <c r="C32" s="2"/>
      <c r="D32" s="2"/>
      <c r="E32" s="2"/>
      <c r="F32" s="2"/>
      <c r="G32" s="2"/>
      <c r="I32" s="42"/>
      <c r="J32" s="34"/>
      <c r="K32" s="51"/>
      <c r="L32" s="47"/>
      <c r="M32" s="2"/>
      <c r="N32" s="2"/>
      <c r="O32" s="2"/>
      <c r="P32" s="2"/>
      <c r="Q32" s="2"/>
      <c r="R32" s="2"/>
      <c r="S32" s="2"/>
      <c r="T32" s="2"/>
      <c r="U32" s="2"/>
      <c r="V32" s="2"/>
      <c r="W32" s="2"/>
      <c r="X32" s="2"/>
      <c r="Y32" s="2"/>
      <c r="Z32" s="2"/>
    </row>
    <row r="33" spans="1:26" ht="16" thickBot="1">
      <c r="A33" s="193" t="s">
        <v>250</v>
      </c>
      <c r="B33" s="194"/>
      <c r="C33" s="194"/>
      <c r="D33" s="194"/>
      <c r="E33" s="194"/>
      <c r="F33" s="194"/>
      <c r="G33" s="195"/>
      <c r="I33" s="40"/>
      <c r="J33" s="35"/>
      <c r="K33" s="51"/>
      <c r="L33" s="47"/>
      <c r="M33" s="2"/>
      <c r="N33" s="2"/>
      <c r="O33" s="2"/>
      <c r="P33" s="2"/>
      <c r="Q33" s="2"/>
      <c r="R33" s="2"/>
      <c r="S33" s="2"/>
      <c r="T33" s="2"/>
      <c r="U33" s="2"/>
      <c r="V33" s="2"/>
      <c r="W33" s="2"/>
      <c r="X33" s="2"/>
      <c r="Y33" s="2"/>
      <c r="Z33" s="2"/>
    </row>
    <row r="34" spans="1:26" ht="48" customHeight="1" thickBot="1">
      <c r="A34" s="21" t="s">
        <v>226</v>
      </c>
      <c r="B34" s="17" t="s">
        <v>227</v>
      </c>
      <c r="C34" s="18" t="s">
        <v>228</v>
      </c>
      <c r="D34" s="18" t="s">
        <v>229</v>
      </c>
      <c r="E34" s="18" t="s">
        <v>230</v>
      </c>
      <c r="F34" s="18" t="s">
        <v>231</v>
      </c>
      <c r="G34" s="19" t="s">
        <v>251</v>
      </c>
      <c r="I34" s="40"/>
      <c r="J34" s="35"/>
      <c r="K34" s="51"/>
      <c r="L34" s="47"/>
      <c r="M34" s="2"/>
      <c r="N34" s="2"/>
      <c r="O34" s="2"/>
      <c r="P34" s="2"/>
      <c r="Q34" s="2"/>
      <c r="R34" s="2"/>
      <c r="S34" s="2"/>
      <c r="T34" s="2"/>
      <c r="U34" s="2"/>
      <c r="V34" s="2"/>
      <c r="W34" s="2"/>
      <c r="X34" s="2"/>
      <c r="Y34" s="2"/>
      <c r="Z34" s="2"/>
    </row>
    <row r="35" spans="1:26" ht="15.5">
      <c r="A35" s="22" t="s">
        <v>234</v>
      </c>
      <c r="B35" s="15">
        <f>COUNTIF('Pillar 3'!D9:D10, "never")</f>
        <v>0</v>
      </c>
      <c r="C35" s="16">
        <f>COUNTIF('Pillar 3'!D9:D10, "rarely")</f>
        <v>0</v>
      </c>
      <c r="D35" s="16">
        <f>COUNTIF('Pillar 3'!D9:D10, "sometimes")</f>
        <v>0</v>
      </c>
      <c r="E35" s="16">
        <f>COUNTIF('Pillar 3'!D9:D10, "usually")</f>
        <v>0</v>
      </c>
      <c r="F35" s="16">
        <f>COUNTIF('Pillar 3'!D9:D10, "always")</f>
        <v>0</v>
      </c>
      <c r="G35" s="13"/>
      <c r="I35" s="40"/>
      <c r="J35" s="35"/>
      <c r="K35" s="51"/>
      <c r="L35" s="47"/>
      <c r="M35" s="2"/>
      <c r="N35" s="2"/>
      <c r="O35" s="2"/>
      <c r="P35" s="2"/>
      <c r="Q35" s="2"/>
      <c r="R35" s="2"/>
      <c r="S35" s="2"/>
      <c r="T35" s="2"/>
      <c r="U35" s="2"/>
      <c r="V35" s="2"/>
      <c r="W35" s="2"/>
      <c r="X35" s="2"/>
      <c r="Y35" s="2"/>
      <c r="Z35" s="2"/>
    </row>
    <row r="36" spans="1:26" ht="15" thickBot="1">
      <c r="A36" s="23" t="s">
        <v>235</v>
      </c>
      <c r="B36" s="9" t="s">
        <v>236</v>
      </c>
      <c r="C36" s="10" t="s">
        <v>237</v>
      </c>
      <c r="D36" s="10" t="s">
        <v>238</v>
      </c>
      <c r="E36" s="10" t="s">
        <v>239</v>
      </c>
      <c r="F36" s="11" t="s">
        <v>240</v>
      </c>
      <c r="G36" s="12"/>
      <c r="I36" s="40"/>
      <c r="J36" s="35"/>
      <c r="K36" s="51"/>
      <c r="L36" s="47"/>
      <c r="M36" s="2"/>
      <c r="N36" s="2"/>
      <c r="O36" s="2"/>
      <c r="P36" s="2"/>
      <c r="Q36" s="2"/>
      <c r="R36" s="2"/>
      <c r="S36" s="2"/>
      <c r="T36" s="2"/>
      <c r="U36" s="2"/>
      <c r="V36" s="2"/>
      <c r="W36" s="2"/>
      <c r="X36" s="2"/>
      <c r="Y36" s="2"/>
      <c r="Z36" s="2"/>
    </row>
    <row r="37" spans="1:26" ht="15" thickBot="1">
      <c r="A37" s="20" t="s">
        <v>241</v>
      </c>
      <c r="B37" s="8">
        <f>PRODUCT(1, B35)</f>
        <v>0</v>
      </c>
      <c r="C37" s="5">
        <f>PRODUCT(2, C35)</f>
        <v>0</v>
      </c>
      <c r="D37" s="5">
        <f>PRODUCT(3, D35)</f>
        <v>0</v>
      </c>
      <c r="E37" s="5">
        <f>PRODUCT(4, E35)</f>
        <v>0</v>
      </c>
      <c r="F37" s="5">
        <f>PRODUCT(5, F35)</f>
        <v>0</v>
      </c>
      <c r="G37" s="6">
        <f>SUM(B37:F37)</f>
        <v>0</v>
      </c>
      <c r="I37" s="41">
        <f>G37/2</f>
        <v>0</v>
      </c>
      <c r="J37" s="33" t="str">
        <f>IF(AND(I37&lt;1.5), "Never", IF(AND(I37&gt;=1.5, I37&lt;2.5), "Rarely", IF(AND(I37&gt;=2.5, I37&lt;3.5), "Sometimes", IF(AND(I37&gt;=3.5,I37&lt;4.5), "Usually", IF(AND(I37&gt;=4.5), "Always")))))</f>
        <v>Never</v>
      </c>
      <c r="K37" s="51"/>
      <c r="L37" s="47"/>
      <c r="M37" s="2"/>
      <c r="N37" s="2"/>
      <c r="O37" s="2"/>
      <c r="P37" s="2"/>
      <c r="Q37" s="2"/>
      <c r="R37" s="2"/>
      <c r="S37" s="2"/>
      <c r="T37" s="2"/>
      <c r="U37" s="2"/>
      <c r="V37" s="2"/>
      <c r="W37" s="2"/>
      <c r="X37" s="2"/>
      <c r="Y37" s="2"/>
      <c r="Z37" s="2"/>
    </row>
    <row r="38" spans="1:26" ht="15" thickBot="1">
      <c r="A38" s="2"/>
      <c r="B38" s="2"/>
      <c r="C38" s="2"/>
      <c r="D38" s="2"/>
      <c r="E38" s="2"/>
      <c r="F38" s="2"/>
      <c r="G38" s="2"/>
      <c r="I38" s="42"/>
      <c r="J38" s="34"/>
      <c r="K38" s="51"/>
      <c r="L38" s="47"/>
      <c r="M38" s="2"/>
      <c r="N38" s="2"/>
      <c r="O38" s="2"/>
      <c r="P38" s="2"/>
      <c r="Q38" s="2"/>
      <c r="R38" s="2"/>
      <c r="S38" s="2"/>
      <c r="T38" s="2"/>
      <c r="U38" s="2"/>
      <c r="V38" s="2"/>
      <c r="W38" s="2"/>
      <c r="X38" s="2"/>
      <c r="Y38" s="2"/>
      <c r="Z38" s="2"/>
    </row>
    <row r="39" spans="1:26" ht="16" thickBot="1">
      <c r="A39" s="193" t="s">
        <v>252</v>
      </c>
      <c r="B39" s="194"/>
      <c r="C39" s="194"/>
      <c r="D39" s="194"/>
      <c r="E39" s="194"/>
      <c r="F39" s="194"/>
      <c r="G39" s="195"/>
      <c r="I39" s="40"/>
      <c r="J39" s="35"/>
      <c r="K39" s="51"/>
      <c r="L39" s="47"/>
      <c r="M39" s="2"/>
      <c r="N39" s="2"/>
      <c r="O39" s="2"/>
      <c r="P39" s="2"/>
      <c r="Q39" s="2"/>
      <c r="R39" s="2"/>
      <c r="S39" s="2"/>
      <c r="T39" s="2"/>
      <c r="U39" s="2"/>
      <c r="V39" s="2"/>
      <c r="W39" s="2"/>
      <c r="X39" s="2"/>
      <c r="Y39" s="2"/>
      <c r="Z39" s="2"/>
    </row>
    <row r="40" spans="1:26" ht="48" customHeight="1" thickBot="1">
      <c r="A40" s="21" t="s">
        <v>226</v>
      </c>
      <c r="B40" s="17" t="s">
        <v>227</v>
      </c>
      <c r="C40" s="18" t="s">
        <v>228</v>
      </c>
      <c r="D40" s="18" t="s">
        <v>229</v>
      </c>
      <c r="E40" s="18" t="s">
        <v>230</v>
      </c>
      <c r="F40" s="18" t="s">
        <v>231</v>
      </c>
      <c r="G40" s="19" t="s">
        <v>246</v>
      </c>
      <c r="I40" s="40"/>
      <c r="J40" s="35"/>
      <c r="K40" s="51"/>
      <c r="L40" s="47"/>
      <c r="M40" s="2"/>
      <c r="N40" s="2"/>
      <c r="O40" s="2"/>
      <c r="P40" s="2"/>
      <c r="Q40" s="2"/>
      <c r="R40" s="2"/>
      <c r="S40" s="2"/>
      <c r="T40" s="2"/>
      <c r="U40" s="2"/>
      <c r="V40" s="2"/>
      <c r="W40" s="2"/>
      <c r="X40" s="2"/>
      <c r="Y40" s="2"/>
      <c r="Z40" s="2"/>
    </row>
    <row r="41" spans="1:26" ht="15.5">
      <c r="A41" s="22" t="s">
        <v>234</v>
      </c>
      <c r="B41" s="15">
        <f>COUNTIF('Pillar 3'!D13:D16, "never")</f>
        <v>0</v>
      </c>
      <c r="C41" s="16">
        <f>COUNTIF('Pillar 3'!D13:D16, "rarely")</f>
        <v>0</v>
      </c>
      <c r="D41" s="16">
        <f>COUNTIF('Pillar 3'!D13:D16, "sometimes")</f>
        <v>0</v>
      </c>
      <c r="E41" s="16">
        <f>COUNTIF('Pillar 3'!D13:D16, "usually")</f>
        <v>0</v>
      </c>
      <c r="F41" s="16">
        <f>COUNTIF('Pillar 3'!D13:D16, "always")</f>
        <v>0</v>
      </c>
      <c r="G41" s="13"/>
      <c r="I41" s="40"/>
      <c r="J41" s="35"/>
      <c r="K41" s="51"/>
      <c r="L41" s="47"/>
      <c r="M41" s="2"/>
      <c r="N41" s="2"/>
      <c r="O41" s="2"/>
      <c r="P41" s="2"/>
      <c r="Q41" s="2"/>
      <c r="R41" s="2"/>
      <c r="S41" s="2"/>
      <c r="T41" s="2"/>
      <c r="U41" s="2"/>
      <c r="V41" s="2"/>
      <c r="W41" s="2"/>
      <c r="X41" s="2"/>
      <c r="Y41" s="2"/>
      <c r="Z41" s="2"/>
    </row>
    <row r="42" spans="1:26" ht="15" thickBot="1">
      <c r="A42" s="23" t="s">
        <v>235</v>
      </c>
      <c r="B42" s="9" t="s">
        <v>236</v>
      </c>
      <c r="C42" s="10" t="s">
        <v>237</v>
      </c>
      <c r="D42" s="10" t="s">
        <v>238</v>
      </c>
      <c r="E42" s="10" t="s">
        <v>239</v>
      </c>
      <c r="F42" s="11" t="s">
        <v>240</v>
      </c>
      <c r="G42" s="12"/>
      <c r="I42" s="40"/>
      <c r="J42" s="35"/>
      <c r="K42" s="51"/>
      <c r="L42" s="47"/>
      <c r="M42" s="2"/>
      <c r="N42" s="2"/>
      <c r="O42" s="2"/>
      <c r="P42" s="2"/>
      <c r="Q42" s="2"/>
      <c r="R42" s="2"/>
      <c r="S42" s="2"/>
      <c r="T42" s="2"/>
      <c r="U42" s="2"/>
      <c r="V42" s="2"/>
      <c r="W42" s="2"/>
      <c r="X42" s="2"/>
      <c r="Y42" s="2"/>
      <c r="Z42" s="2"/>
    </row>
    <row r="43" spans="1:26" ht="15" thickBot="1">
      <c r="A43" s="20" t="s">
        <v>241</v>
      </c>
      <c r="B43" s="8">
        <f>PRODUCT(1, B41)</f>
        <v>0</v>
      </c>
      <c r="C43" s="5">
        <f>PRODUCT(2, C41)</f>
        <v>0</v>
      </c>
      <c r="D43" s="5">
        <f>PRODUCT(3, D41)</f>
        <v>0</v>
      </c>
      <c r="E43" s="5">
        <f>PRODUCT(4, E41)</f>
        <v>0</v>
      </c>
      <c r="F43" s="5">
        <f>PRODUCT(5, F41)</f>
        <v>0</v>
      </c>
      <c r="G43" s="6">
        <f>SUM(B43:F43)</f>
        <v>0</v>
      </c>
      <c r="I43" s="41">
        <f>G43/4</f>
        <v>0</v>
      </c>
      <c r="J43" s="33" t="str">
        <f>IF(AND(I43&lt;1.5), "Never", IF(AND(I43&gt;=1.5, I43&lt;2.5), "Rarely", IF(AND(I43&gt;=2.5, I43&lt;3.5), "Sometimes", IF(AND(I43&gt;=3.5,I43&lt;4.5), "Usually", IF(AND(I43&gt;=4.5), "Always")))))</f>
        <v>Never</v>
      </c>
      <c r="K43" s="51"/>
      <c r="L43" s="47"/>
      <c r="M43" s="2"/>
      <c r="N43" s="2"/>
      <c r="O43" s="2"/>
      <c r="P43" s="2"/>
      <c r="Q43" s="2"/>
      <c r="R43" s="2"/>
      <c r="S43" s="2"/>
      <c r="T43" s="2"/>
      <c r="U43" s="2"/>
      <c r="V43" s="2"/>
      <c r="W43" s="2"/>
      <c r="X43" s="2"/>
      <c r="Y43" s="2"/>
      <c r="Z43" s="2"/>
    </row>
    <row r="44" spans="1:26" ht="15" thickBot="1">
      <c r="A44" s="2"/>
      <c r="B44" s="2"/>
      <c r="C44" s="2"/>
      <c r="D44" s="2"/>
      <c r="E44" s="2"/>
      <c r="F44" s="2"/>
      <c r="G44" s="2"/>
      <c r="I44" s="42"/>
      <c r="J44" s="34"/>
      <c r="K44" s="51"/>
      <c r="L44" s="47"/>
      <c r="M44" s="2"/>
      <c r="N44" s="2"/>
      <c r="O44" s="2"/>
      <c r="P44" s="2"/>
      <c r="Q44" s="2"/>
      <c r="R44" s="2"/>
      <c r="S44" s="2"/>
      <c r="T44" s="2"/>
      <c r="U44" s="2"/>
      <c r="V44" s="2"/>
      <c r="W44" s="2"/>
      <c r="X44" s="2"/>
      <c r="Y44" s="2"/>
      <c r="Z44" s="2"/>
    </row>
    <row r="45" spans="1:26" ht="16" thickBot="1">
      <c r="A45" s="193" t="s">
        <v>253</v>
      </c>
      <c r="B45" s="194"/>
      <c r="C45" s="194"/>
      <c r="D45" s="194"/>
      <c r="E45" s="194"/>
      <c r="F45" s="194"/>
      <c r="G45" s="195"/>
      <c r="I45" s="40"/>
      <c r="J45" s="35"/>
      <c r="K45" s="51"/>
      <c r="L45" s="47"/>
      <c r="M45" s="2"/>
      <c r="N45" s="2"/>
      <c r="O45" s="2"/>
      <c r="P45" s="2"/>
      <c r="Q45" s="2"/>
      <c r="R45" s="2"/>
      <c r="S45" s="2"/>
      <c r="T45" s="2"/>
      <c r="U45" s="2"/>
      <c r="V45" s="2"/>
      <c r="W45" s="2"/>
      <c r="X45" s="2"/>
      <c r="Y45" s="2"/>
      <c r="Z45" s="2"/>
    </row>
    <row r="46" spans="1:26" ht="45" customHeight="1" thickBot="1">
      <c r="A46" s="21" t="s">
        <v>226</v>
      </c>
      <c r="B46" s="17" t="s">
        <v>227</v>
      </c>
      <c r="C46" s="18" t="s">
        <v>228</v>
      </c>
      <c r="D46" s="18" t="s">
        <v>229</v>
      </c>
      <c r="E46" s="18" t="s">
        <v>230</v>
      </c>
      <c r="F46" s="18" t="s">
        <v>231</v>
      </c>
      <c r="G46" s="19" t="s">
        <v>246</v>
      </c>
      <c r="I46" s="40"/>
      <c r="J46" s="35"/>
      <c r="K46" s="51"/>
      <c r="L46" s="47"/>
      <c r="M46" s="2"/>
      <c r="N46" s="2"/>
      <c r="O46" s="2"/>
      <c r="P46" s="2"/>
      <c r="Q46" s="2"/>
      <c r="R46" s="2"/>
      <c r="S46" s="2"/>
      <c r="T46" s="2"/>
      <c r="U46" s="2"/>
      <c r="V46" s="2"/>
      <c r="W46" s="2"/>
      <c r="X46" s="2"/>
      <c r="Y46" s="2"/>
      <c r="Z46" s="2"/>
    </row>
    <row r="47" spans="1:26" ht="15.5">
      <c r="A47" s="22" t="s">
        <v>234</v>
      </c>
      <c r="B47" s="15">
        <f>COUNTIF('Pillar 3'!D19:D22, "never")</f>
        <v>0</v>
      </c>
      <c r="C47" s="16">
        <f>COUNTIF('Pillar 3'!D19:D22, "rarely")</f>
        <v>0</v>
      </c>
      <c r="D47" s="16">
        <f>COUNTIF('Pillar 3'!D19:D22, "sometimes")</f>
        <v>0</v>
      </c>
      <c r="E47" s="16">
        <f>COUNTIF('Pillar 3'!D19:D22, "usually")</f>
        <v>0</v>
      </c>
      <c r="F47" s="16">
        <f>COUNTIF('Pillar 3'!D19:D22, "always")</f>
        <v>0</v>
      </c>
      <c r="G47" s="13"/>
      <c r="I47" s="40"/>
      <c r="J47" s="35"/>
      <c r="K47" s="51"/>
      <c r="L47" s="47"/>
      <c r="M47" s="2"/>
      <c r="N47" s="2"/>
      <c r="O47" s="2"/>
      <c r="P47" s="2"/>
      <c r="Q47" s="2"/>
      <c r="R47" s="2"/>
      <c r="S47" s="2"/>
      <c r="T47" s="2"/>
      <c r="U47" s="2"/>
      <c r="V47" s="2"/>
      <c r="W47" s="2"/>
      <c r="X47" s="2"/>
      <c r="Y47" s="2"/>
      <c r="Z47" s="2"/>
    </row>
    <row r="48" spans="1:26" ht="15" thickBot="1">
      <c r="A48" s="23" t="s">
        <v>235</v>
      </c>
      <c r="B48" s="9" t="s">
        <v>236</v>
      </c>
      <c r="C48" s="10" t="s">
        <v>237</v>
      </c>
      <c r="D48" s="10" t="s">
        <v>238</v>
      </c>
      <c r="E48" s="10" t="s">
        <v>239</v>
      </c>
      <c r="F48" s="11" t="s">
        <v>240</v>
      </c>
      <c r="G48" s="12"/>
      <c r="I48" s="40"/>
      <c r="J48" s="35"/>
      <c r="K48" s="51"/>
      <c r="L48" s="47"/>
      <c r="M48" s="2"/>
      <c r="N48" s="2"/>
      <c r="O48" s="2"/>
      <c r="P48" s="2"/>
      <c r="Q48" s="2"/>
      <c r="R48" s="2"/>
      <c r="S48" s="2"/>
      <c r="T48" s="2"/>
      <c r="U48" s="2"/>
      <c r="V48" s="2"/>
      <c r="W48" s="2"/>
      <c r="X48" s="2"/>
      <c r="Y48" s="2"/>
      <c r="Z48" s="2"/>
    </row>
    <row r="49" spans="1:26" ht="15" thickBot="1">
      <c r="A49" s="20" t="s">
        <v>241</v>
      </c>
      <c r="B49" s="8">
        <f>PRODUCT(1, B47)</f>
        <v>0</v>
      </c>
      <c r="C49" s="5">
        <f>PRODUCT(2, C47)</f>
        <v>0</v>
      </c>
      <c r="D49" s="5">
        <f>PRODUCT(3, D47)</f>
        <v>0</v>
      </c>
      <c r="E49" s="5">
        <f>PRODUCT(4, E47)</f>
        <v>0</v>
      </c>
      <c r="F49" s="5">
        <f>PRODUCT(5, F47)</f>
        <v>0</v>
      </c>
      <c r="G49" s="6">
        <f>SUM(B49:F49)</f>
        <v>0</v>
      </c>
      <c r="I49" s="41">
        <f>G49/4</f>
        <v>0</v>
      </c>
      <c r="J49" s="37" t="str">
        <f>IF(AND(I49&lt;1.5), "Never", IF(AND(I49&gt;=1.5, I49&lt;2.5), "Rarely", IF(AND(I49&gt;=2.5, I49&lt;3.5), "Sometimes", IF(AND(I49&gt;=3.5,I49&lt;4.5), "Usually", IF(AND(I49&gt;=4.5), "Always")))))</f>
        <v>Never</v>
      </c>
      <c r="K49" s="51"/>
      <c r="L49" s="47"/>
      <c r="M49" s="2"/>
      <c r="N49" s="2"/>
      <c r="O49" s="2"/>
      <c r="P49" s="2"/>
      <c r="Q49" s="2"/>
      <c r="R49" s="2"/>
      <c r="S49" s="2"/>
      <c r="T49" s="2"/>
      <c r="U49" s="2"/>
      <c r="V49" s="2"/>
      <c r="W49" s="2"/>
      <c r="X49" s="2"/>
      <c r="Y49" s="2"/>
      <c r="Z49" s="2"/>
    </row>
    <row r="50" spans="1:26" ht="15" thickBot="1">
      <c r="A50" s="2"/>
      <c r="B50" s="2"/>
      <c r="C50" s="2"/>
      <c r="D50" s="2"/>
      <c r="E50" s="2"/>
      <c r="F50" s="2"/>
      <c r="G50" s="2"/>
      <c r="I50" s="40"/>
      <c r="J50" s="35"/>
      <c r="K50" s="51"/>
      <c r="L50" s="47"/>
      <c r="M50" s="2"/>
      <c r="N50" s="2"/>
      <c r="O50" s="2"/>
      <c r="P50" s="2"/>
      <c r="Q50" s="2"/>
      <c r="R50" s="2"/>
      <c r="S50" s="2"/>
      <c r="T50" s="2"/>
      <c r="U50" s="2"/>
      <c r="V50" s="2"/>
      <c r="W50" s="2"/>
      <c r="X50" s="2"/>
      <c r="Y50" s="2"/>
      <c r="Z50" s="2"/>
    </row>
    <row r="51" spans="1:26" ht="16" thickBot="1">
      <c r="A51" s="193" t="s">
        <v>254</v>
      </c>
      <c r="B51" s="194"/>
      <c r="C51" s="194"/>
      <c r="D51" s="194"/>
      <c r="E51" s="194"/>
      <c r="F51" s="194"/>
      <c r="G51" s="195"/>
      <c r="I51" s="40"/>
      <c r="J51" s="35"/>
      <c r="K51" s="51"/>
      <c r="L51" s="47"/>
      <c r="M51" s="2"/>
      <c r="N51" s="2"/>
      <c r="O51" s="2"/>
      <c r="P51" s="2"/>
      <c r="Q51" s="2"/>
      <c r="R51" s="2"/>
      <c r="S51" s="2"/>
      <c r="T51" s="2"/>
      <c r="U51" s="2"/>
      <c r="V51" s="2"/>
      <c r="W51" s="2"/>
      <c r="X51" s="2"/>
      <c r="Y51" s="2"/>
      <c r="Z51" s="2"/>
    </row>
    <row r="52" spans="1:26" ht="49.5" customHeight="1" thickBot="1">
      <c r="A52" s="21" t="s">
        <v>226</v>
      </c>
      <c r="B52" s="17" t="s">
        <v>227</v>
      </c>
      <c r="C52" s="18" t="s">
        <v>228</v>
      </c>
      <c r="D52" s="18" t="s">
        <v>229</v>
      </c>
      <c r="E52" s="18" t="s">
        <v>230</v>
      </c>
      <c r="F52" s="18" t="s">
        <v>231</v>
      </c>
      <c r="G52" s="19" t="s">
        <v>249</v>
      </c>
      <c r="I52" s="40"/>
      <c r="J52" s="35"/>
      <c r="K52" s="51"/>
      <c r="L52" s="47"/>
      <c r="M52" s="2"/>
      <c r="N52" s="2"/>
      <c r="O52" s="2"/>
      <c r="P52" s="2"/>
      <c r="Q52" s="2"/>
      <c r="R52" s="2"/>
      <c r="S52" s="2"/>
      <c r="T52" s="2"/>
      <c r="U52" s="2"/>
      <c r="V52" s="2"/>
      <c r="W52" s="2"/>
      <c r="X52" s="2"/>
      <c r="Y52" s="2"/>
      <c r="Z52" s="2"/>
    </row>
    <row r="53" spans="1:26" ht="15.5">
      <c r="A53" s="22" t="s">
        <v>234</v>
      </c>
      <c r="B53" s="15">
        <f>COUNTIF('Pillar 3'!$D$25, "never")</f>
        <v>0</v>
      </c>
      <c r="C53" s="15">
        <f>COUNTIF('Pillar 3'!$D$25, "rarely")</f>
        <v>0</v>
      </c>
      <c r="D53" s="15">
        <f>COUNTIF('Pillar 3'!$D$25, "sometimes")</f>
        <v>0</v>
      </c>
      <c r="E53" s="15">
        <f>COUNTIF('Pillar 3'!$D$25, "usually")</f>
        <v>0</v>
      </c>
      <c r="F53" s="15">
        <f>COUNTIF('Pillar 3'!$D$25, "always")</f>
        <v>0</v>
      </c>
      <c r="G53" s="13"/>
      <c r="I53" s="40"/>
      <c r="J53" s="35"/>
      <c r="K53" s="51"/>
      <c r="L53" s="47"/>
      <c r="M53" s="2"/>
      <c r="N53" s="2"/>
      <c r="O53" s="2"/>
      <c r="P53" s="2"/>
      <c r="Q53" s="2"/>
      <c r="R53" s="2"/>
      <c r="S53" s="2"/>
      <c r="T53" s="2"/>
      <c r="U53" s="2"/>
      <c r="V53" s="2"/>
      <c r="W53" s="2"/>
      <c r="X53" s="2"/>
      <c r="Y53" s="2"/>
      <c r="Z53" s="2"/>
    </row>
    <row r="54" spans="1:26" ht="15" thickBot="1">
      <c r="A54" s="23" t="s">
        <v>235</v>
      </c>
      <c r="B54" s="9" t="s">
        <v>236</v>
      </c>
      <c r="C54" s="10" t="s">
        <v>237</v>
      </c>
      <c r="D54" s="10" t="s">
        <v>238</v>
      </c>
      <c r="E54" s="10" t="s">
        <v>239</v>
      </c>
      <c r="F54" s="11" t="s">
        <v>240</v>
      </c>
      <c r="G54" s="12"/>
      <c r="I54" s="40"/>
      <c r="J54" s="35"/>
      <c r="K54" s="51"/>
      <c r="L54" s="47"/>
      <c r="M54" s="2"/>
      <c r="N54" s="2"/>
      <c r="O54" s="2"/>
      <c r="P54" s="2"/>
      <c r="Q54" s="2"/>
      <c r="R54" s="2"/>
      <c r="S54" s="2"/>
      <c r="T54" s="2"/>
      <c r="U54" s="2"/>
      <c r="V54" s="2"/>
      <c r="W54" s="2"/>
      <c r="X54" s="2"/>
      <c r="Y54" s="2"/>
      <c r="Z54" s="2"/>
    </row>
    <row r="55" spans="1:26" ht="15" thickBot="1">
      <c r="A55" s="20" t="s">
        <v>241</v>
      </c>
      <c r="B55" s="8">
        <f>PRODUCT(1, B53)</f>
        <v>0</v>
      </c>
      <c r="C55" s="5">
        <f>PRODUCT(2, C53)</f>
        <v>0</v>
      </c>
      <c r="D55" s="5">
        <f>PRODUCT(3, D53)</f>
        <v>0</v>
      </c>
      <c r="E55" s="5">
        <f>PRODUCT(4, E53)</f>
        <v>0</v>
      </c>
      <c r="F55" s="5">
        <f>PRODUCT(5, F53)</f>
        <v>0</v>
      </c>
      <c r="G55" s="6">
        <f>SUM(B55:F55)</f>
        <v>0</v>
      </c>
      <c r="I55" s="40">
        <f>G55/1</f>
        <v>0</v>
      </c>
      <c r="J55" s="33" t="str">
        <f>IF(AND(I55&lt;1.5), "Never", IF(AND(I55&gt;=1.5, I55&lt;2.5), "Rarely", IF(AND(I55&gt;=2.5, I55&lt;3.5), "Sometimes", IF(AND(I55&gt;=3.5,I55&lt;4.5), "Usually", IF(AND(I55&gt;=4.5), "Always")))))</f>
        <v>Never</v>
      </c>
      <c r="K55" s="51"/>
      <c r="L55" s="47"/>
      <c r="M55" s="2"/>
      <c r="N55" s="2"/>
      <c r="O55" s="2"/>
      <c r="P55" s="2"/>
      <c r="Q55" s="2"/>
      <c r="R55" s="2"/>
      <c r="S55" s="2"/>
      <c r="T55" s="2"/>
      <c r="U55" s="2"/>
      <c r="V55" s="2"/>
      <c r="W55" s="2"/>
      <c r="X55" s="2"/>
      <c r="Y55" s="2"/>
      <c r="Z55" s="2"/>
    </row>
    <row r="56" spans="1:26" ht="15" thickBot="1">
      <c r="A56" s="2"/>
      <c r="B56" s="2"/>
      <c r="C56" s="2"/>
      <c r="D56" s="2"/>
      <c r="E56" s="2"/>
      <c r="F56" s="2"/>
      <c r="G56" s="2"/>
      <c r="I56" s="38"/>
      <c r="J56" s="39"/>
      <c r="K56" s="50"/>
      <c r="L56" s="60"/>
      <c r="M56" s="2"/>
      <c r="N56" s="2"/>
      <c r="O56" s="2"/>
      <c r="P56" s="2"/>
      <c r="Q56" s="2"/>
      <c r="R56" s="2"/>
      <c r="S56" s="2"/>
      <c r="T56" s="2"/>
      <c r="U56" s="2"/>
      <c r="V56" s="2"/>
      <c r="W56" s="2"/>
      <c r="X56" s="2"/>
      <c r="Y56" s="2"/>
      <c r="Z56" s="2"/>
    </row>
    <row r="57" spans="1:26" ht="16" thickBot="1">
      <c r="A57" s="190" t="s">
        <v>255</v>
      </c>
      <c r="B57" s="191"/>
      <c r="C57" s="191"/>
      <c r="D57" s="191"/>
      <c r="E57" s="191"/>
      <c r="F57" s="191"/>
      <c r="G57" s="192"/>
      <c r="I57" s="40"/>
      <c r="J57" s="35"/>
      <c r="K57" s="51"/>
      <c r="L57" s="47"/>
      <c r="M57" s="2"/>
      <c r="N57" s="2"/>
      <c r="O57" s="2"/>
      <c r="P57" s="2"/>
      <c r="Q57" s="2"/>
      <c r="R57" s="2"/>
      <c r="S57" s="2"/>
      <c r="T57" s="2"/>
      <c r="U57" s="2"/>
      <c r="V57" s="2"/>
      <c r="W57" s="2"/>
      <c r="X57" s="2"/>
      <c r="Y57" s="2"/>
      <c r="Z57" s="2"/>
    </row>
    <row r="58" spans="1:26" ht="46.5" customHeight="1" thickBot="1">
      <c r="A58" s="21" t="s">
        <v>226</v>
      </c>
      <c r="B58" s="17" t="s">
        <v>227</v>
      </c>
      <c r="C58" s="18" t="s">
        <v>228</v>
      </c>
      <c r="D58" s="18" t="s">
        <v>229</v>
      </c>
      <c r="E58" s="18" t="s">
        <v>230</v>
      </c>
      <c r="F58" s="18" t="s">
        <v>231</v>
      </c>
      <c r="G58" s="19" t="s">
        <v>256</v>
      </c>
      <c r="I58" s="40"/>
      <c r="J58" s="35"/>
      <c r="K58" s="51"/>
      <c r="L58" s="47"/>
      <c r="M58" s="2"/>
      <c r="N58" s="2"/>
      <c r="O58" s="2"/>
      <c r="P58" s="2"/>
      <c r="Q58" s="2"/>
      <c r="R58" s="2"/>
      <c r="S58" s="2"/>
      <c r="T58" s="2"/>
      <c r="U58" s="2"/>
      <c r="V58" s="2"/>
      <c r="W58" s="2"/>
      <c r="X58" s="2"/>
      <c r="Y58" s="2"/>
      <c r="Z58" s="2"/>
    </row>
    <row r="59" spans="1:26" ht="15.5">
      <c r="A59" s="22" t="s">
        <v>234</v>
      </c>
      <c r="B59" s="15">
        <f>COUNTIF('Pillar 4'!D6:D10, "never")</f>
        <v>0</v>
      </c>
      <c r="C59" s="16">
        <f>COUNTIF('Pillar 4'!D6:D10, "rarely")</f>
        <v>0</v>
      </c>
      <c r="D59" s="16">
        <f>COUNTIF('Pillar 4'!D6:D10, "sometimes")</f>
        <v>0</v>
      </c>
      <c r="E59" s="16">
        <f>COUNTIF('Pillar 4'!D6:D10, "usually")</f>
        <v>0</v>
      </c>
      <c r="F59" s="16">
        <f>COUNTIF('Pillar 4'!D6:D10, "always")</f>
        <v>0</v>
      </c>
      <c r="G59" s="13"/>
      <c r="I59" s="40"/>
      <c r="J59" s="35"/>
      <c r="K59" s="51"/>
      <c r="L59" s="47"/>
      <c r="M59" s="2"/>
      <c r="N59" s="2"/>
      <c r="O59" s="2"/>
      <c r="P59" s="2"/>
      <c r="Q59" s="2"/>
      <c r="R59" s="2"/>
      <c r="S59" s="2"/>
      <c r="T59" s="2"/>
      <c r="U59" s="2"/>
      <c r="V59" s="2"/>
      <c r="W59" s="2"/>
      <c r="X59" s="2"/>
      <c r="Y59" s="2"/>
      <c r="Z59" s="2"/>
    </row>
    <row r="60" spans="1:26" ht="15" thickBot="1">
      <c r="A60" s="23" t="s">
        <v>235</v>
      </c>
      <c r="B60" s="9" t="s">
        <v>236</v>
      </c>
      <c r="C60" s="10" t="s">
        <v>237</v>
      </c>
      <c r="D60" s="10" t="s">
        <v>238</v>
      </c>
      <c r="E60" s="10" t="s">
        <v>239</v>
      </c>
      <c r="F60" s="11" t="s">
        <v>240</v>
      </c>
      <c r="G60" s="12"/>
      <c r="I60" s="40"/>
      <c r="J60" s="35"/>
      <c r="K60" s="51"/>
      <c r="L60" s="47"/>
      <c r="M60" s="2"/>
      <c r="N60" s="2"/>
      <c r="O60" s="2"/>
      <c r="P60" s="2"/>
      <c r="Q60" s="2"/>
      <c r="R60" s="2"/>
      <c r="S60" s="2"/>
      <c r="T60" s="2"/>
      <c r="U60" s="2"/>
      <c r="V60" s="2"/>
      <c r="W60" s="2"/>
      <c r="X60" s="2"/>
      <c r="Y60" s="2"/>
      <c r="Z60" s="2"/>
    </row>
    <row r="61" spans="1:26" ht="19" thickBot="1">
      <c r="A61" s="20" t="s">
        <v>241</v>
      </c>
      <c r="B61" s="8">
        <f>PRODUCT(1, B59)</f>
        <v>0</v>
      </c>
      <c r="C61" s="5">
        <f>PRODUCT(2, C59)</f>
        <v>0</v>
      </c>
      <c r="D61" s="5">
        <f>PRODUCT(3, D59)</f>
        <v>0</v>
      </c>
      <c r="E61" s="5">
        <f>PRODUCT(4, E59)</f>
        <v>0</v>
      </c>
      <c r="F61" s="5">
        <f>PRODUCT(5, F59)</f>
        <v>0</v>
      </c>
      <c r="G61" s="6">
        <f>SUM(B61:F61)</f>
        <v>0</v>
      </c>
      <c r="I61" s="41">
        <f>G61/5</f>
        <v>0</v>
      </c>
      <c r="J61" s="33" t="str">
        <f>IF(AND(I61&lt;1.5), "Never", IF(AND(I61&gt;=1.5, I61&lt;2.5), "Rarely", IF(AND(I61&gt;=2.5, I61&lt;3.5), "Sometimes", IF(AND(I61&gt;=3.5,I61&lt;4.5), "Usually", IF(AND(I61&gt;=4.5), "Always")))))</f>
        <v>Never</v>
      </c>
      <c r="K61" s="55">
        <f>ROUND(AVERAGE(I61, I67, I73, I79, I85, I91),0)</f>
        <v>0</v>
      </c>
      <c r="L61" s="63" t="str">
        <f t="shared" ref="L61" si="1">IF(AND(K61&lt;1.5), "Never", IF(AND(K61&gt;1.5, K61&lt;2.5), "Rarely", IF(AND(K61&gt;2.5, K61&lt;3.5), "Sometimes", IF(AND(K61&gt;3.5,K61&lt;4.5), "Usually", IF(AND(K61&gt;4.5), "Always")))))</f>
        <v>Never</v>
      </c>
      <c r="M61" s="2"/>
      <c r="N61" s="2"/>
      <c r="O61" s="2"/>
      <c r="P61" s="2"/>
      <c r="Q61" s="2"/>
      <c r="R61" s="2"/>
      <c r="S61" s="2"/>
      <c r="T61" s="2"/>
      <c r="U61" s="2"/>
      <c r="V61" s="2"/>
      <c r="W61" s="2"/>
      <c r="X61" s="2"/>
      <c r="Y61" s="2"/>
      <c r="Z61" s="2"/>
    </row>
    <row r="62" spans="1:26" ht="15" thickBot="1">
      <c r="A62" s="2"/>
      <c r="B62" s="2"/>
      <c r="C62" s="2"/>
      <c r="D62" s="2"/>
      <c r="E62" s="2"/>
      <c r="F62" s="2"/>
      <c r="G62" s="2"/>
      <c r="I62" s="42"/>
      <c r="J62" s="34"/>
      <c r="K62" s="51"/>
      <c r="L62" s="47"/>
      <c r="M62" s="2"/>
      <c r="N62" s="2"/>
      <c r="O62" s="2"/>
      <c r="P62" s="2"/>
      <c r="Q62" s="2"/>
      <c r="R62" s="2"/>
      <c r="S62" s="2"/>
      <c r="T62" s="2"/>
      <c r="U62" s="2"/>
      <c r="V62" s="2"/>
      <c r="W62" s="2"/>
      <c r="X62" s="2"/>
      <c r="Y62" s="2"/>
      <c r="Z62" s="2"/>
    </row>
    <row r="63" spans="1:26" ht="16" thickBot="1">
      <c r="A63" s="190" t="s">
        <v>257</v>
      </c>
      <c r="B63" s="191"/>
      <c r="C63" s="191"/>
      <c r="D63" s="191"/>
      <c r="E63" s="191"/>
      <c r="F63" s="191"/>
      <c r="G63" s="192"/>
      <c r="I63" s="40"/>
      <c r="J63" s="35"/>
      <c r="K63" s="51"/>
      <c r="L63" s="47"/>
      <c r="M63" s="2"/>
      <c r="N63" s="2"/>
      <c r="O63" s="2"/>
      <c r="P63" s="2"/>
      <c r="Q63" s="2"/>
      <c r="R63" s="2"/>
      <c r="S63" s="2"/>
      <c r="T63" s="2"/>
      <c r="U63" s="2"/>
      <c r="V63" s="2"/>
      <c r="W63" s="2"/>
      <c r="X63" s="2"/>
      <c r="Y63" s="2"/>
      <c r="Z63" s="2"/>
    </row>
    <row r="64" spans="1:26" ht="44.25" customHeight="1" thickBot="1">
      <c r="A64" s="21" t="s">
        <v>226</v>
      </c>
      <c r="B64" s="17" t="s">
        <v>227</v>
      </c>
      <c r="C64" s="18" t="s">
        <v>228</v>
      </c>
      <c r="D64" s="18" t="s">
        <v>229</v>
      </c>
      <c r="E64" s="18" t="s">
        <v>230</v>
      </c>
      <c r="F64" s="18" t="s">
        <v>231</v>
      </c>
      <c r="G64" s="19" t="s">
        <v>258</v>
      </c>
      <c r="I64" s="40"/>
      <c r="J64" s="35"/>
      <c r="K64" s="51"/>
      <c r="L64" s="47"/>
      <c r="M64" s="2"/>
      <c r="N64" s="2"/>
      <c r="O64" s="2"/>
      <c r="P64" s="2"/>
      <c r="Q64" s="2"/>
      <c r="R64" s="2"/>
      <c r="S64" s="2"/>
      <c r="T64" s="2"/>
      <c r="U64" s="2"/>
      <c r="V64" s="2"/>
      <c r="W64" s="2"/>
      <c r="X64" s="2"/>
      <c r="Y64" s="2"/>
      <c r="Z64" s="2"/>
    </row>
    <row r="65" spans="1:26" ht="15.5">
      <c r="A65" s="22" t="s">
        <v>234</v>
      </c>
      <c r="B65" s="15">
        <f>COUNTIF('Pillar 4'!D13:D15, "never")</f>
        <v>0</v>
      </c>
      <c r="C65" s="16">
        <f>COUNTIF('Pillar 4'!D13:D15, "rarely")</f>
        <v>0</v>
      </c>
      <c r="D65" s="16">
        <f>COUNTIF('Pillar 4'!D13:D15, "sometimes")</f>
        <v>0</v>
      </c>
      <c r="E65" s="16">
        <f>COUNTIF('Pillar 4'!D13:D15, "usually")</f>
        <v>0</v>
      </c>
      <c r="F65" s="16">
        <f>COUNTIF('Pillar 4'!D13:D15, "always")</f>
        <v>0</v>
      </c>
      <c r="G65" s="13"/>
      <c r="I65" s="40"/>
      <c r="J65" s="35"/>
      <c r="K65" s="51"/>
      <c r="L65" s="47"/>
      <c r="M65" s="2"/>
      <c r="N65" s="2"/>
      <c r="O65" s="2"/>
      <c r="P65" s="2"/>
      <c r="Q65" s="2"/>
      <c r="R65" s="2"/>
      <c r="S65" s="2"/>
      <c r="T65" s="2"/>
      <c r="U65" s="2"/>
      <c r="V65" s="2"/>
      <c r="W65" s="2"/>
      <c r="X65" s="2"/>
      <c r="Y65" s="2"/>
      <c r="Z65" s="2"/>
    </row>
    <row r="66" spans="1:26" ht="15" thickBot="1">
      <c r="A66" s="23" t="s">
        <v>235</v>
      </c>
      <c r="B66" s="9" t="s">
        <v>236</v>
      </c>
      <c r="C66" s="10" t="s">
        <v>237</v>
      </c>
      <c r="D66" s="10" t="s">
        <v>238</v>
      </c>
      <c r="E66" s="10" t="s">
        <v>239</v>
      </c>
      <c r="F66" s="11" t="s">
        <v>240</v>
      </c>
      <c r="G66" s="12"/>
      <c r="I66" s="40"/>
      <c r="J66" s="35"/>
      <c r="K66" s="51"/>
      <c r="L66" s="47"/>
      <c r="M66" s="2"/>
      <c r="N66" s="2"/>
      <c r="O66" s="2"/>
      <c r="P66" s="2"/>
      <c r="Q66" s="2"/>
      <c r="R66" s="2"/>
      <c r="S66" s="2"/>
      <c r="T66" s="2"/>
      <c r="U66" s="2"/>
      <c r="V66" s="2"/>
      <c r="W66" s="2"/>
      <c r="X66" s="2"/>
      <c r="Y66" s="2"/>
      <c r="Z66" s="2"/>
    </row>
    <row r="67" spans="1:26" ht="15" thickBot="1">
      <c r="A67" s="20" t="s">
        <v>241</v>
      </c>
      <c r="B67" s="8">
        <f>PRODUCT(1, B65)</f>
        <v>0</v>
      </c>
      <c r="C67" s="5">
        <f>PRODUCT(2, C65)</f>
        <v>0</v>
      </c>
      <c r="D67" s="5">
        <f>PRODUCT(3, D65)</f>
        <v>0</v>
      </c>
      <c r="E67" s="5">
        <f>PRODUCT(4, E65)</f>
        <v>0</v>
      </c>
      <c r="F67" s="5">
        <f>PRODUCT(5, F65)</f>
        <v>0</v>
      </c>
      <c r="G67" s="6">
        <f>SUM(B67:F67)</f>
        <v>0</v>
      </c>
      <c r="I67" s="41">
        <f>G67/3</f>
        <v>0</v>
      </c>
      <c r="J67" s="33" t="str">
        <f>IF(AND(I67&lt;1.5), "Never", IF(AND(I67&gt;=1.5, I67&lt;2.5), "Rarely", IF(AND(I67&gt;=2.5, I67&lt;3.5), "Sometimes", IF(AND(I67&gt;=3.5,I67&lt;4.5), "Usually", IF(AND(I67&gt;=4.5), "Always")))))</f>
        <v>Never</v>
      </c>
      <c r="K67" s="51"/>
      <c r="L67" s="47"/>
      <c r="M67" s="2"/>
      <c r="N67" s="2"/>
      <c r="O67" s="2"/>
      <c r="P67" s="2"/>
      <c r="Q67" s="2"/>
      <c r="R67" s="2"/>
      <c r="S67" s="2"/>
      <c r="T67" s="2"/>
      <c r="U67" s="2"/>
      <c r="V67" s="2"/>
      <c r="W67" s="2"/>
      <c r="X67" s="2"/>
      <c r="Y67" s="2"/>
      <c r="Z67" s="2"/>
    </row>
    <row r="68" spans="1:26" ht="15" thickBot="1">
      <c r="A68" s="2"/>
      <c r="B68" s="2"/>
      <c r="C68" s="2"/>
      <c r="D68" s="2"/>
      <c r="E68" s="2"/>
      <c r="F68" s="2"/>
      <c r="G68" s="2"/>
      <c r="I68" s="42"/>
      <c r="J68" s="34"/>
      <c r="K68" s="51"/>
      <c r="L68" s="47"/>
      <c r="M68" s="2"/>
      <c r="N68" s="2"/>
      <c r="O68" s="2"/>
      <c r="P68" s="2"/>
      <c r="Q68" s="2"/>
      <c r="R68" s="2"/>
      <c r="S68" s="2"/>
      <c r="T68" s="2"/>
      <c r="U68" s="2"/>
      <c r="V68" s="2"/>
      <c r="W68" s="2"/>
      <c r="X68" s="2"/>
      <c r="Y68" s="2"/>
      <c r="Z68" s="2"/>
    </row>
    <row r="69" spans="1:26" ht="16" thickBot="1">
      <c r="A69" s="190" t="s">
        <v>259</v>
      </c>
      <c r="B69" s="191"/>
      <c r="C69" s="191"/>
      <c r="D69" s="191"/>
      <c r="E69" s="191"/>
      <c r="F69" s="191"/>
      <c r="G69" s="192"/>
      <c r="I69" s="40"/>
      <c r="J69" s="35"/>
      <c r="K69" s="51"/>
      <c r="L69" s="47"/>
      <c r="M69" s="2"/>
      <c r="N69" s="2"/>
      <c r="O69" s="2"/>
      <c r="P69" s="2"/>
      <c r="Q69" s="2"/>
      <c r="R69" s="2"/>
      <c r="S69" s="2"/>
      <c r="T69" s="2"/>
      <c r="U69" s="2"/>
      <c r="V69" s="2"/>
      <c r="W69" s="2"/>
      <c r="X69" s="2"/>
      <c r="Y69" s="2"/>
      <c r="Z69" s="2"/>
    </row>
    <row r="70" spans="1:26" ht="44.25" customHeight="1" thickBot="1">
      <c r="A70" s="21" t="s">
        <v>226</v>
      </c>
      <c r="B70" s="17" t="s">
        <v>227</v>
      </c>
      <c r="C70" s="18" t="s">
        <v>228</v>
      </c>
      <c r="D70" s="18" t="s">
        <v>229</v>
      </c>
      <c r="E70" s="18" t="s">
        <v>230</v>
      </c>
      <c r="F70" s="18" t="s">
        <v>231</v>
      </c>
      <c r="G70" s="19" t="s">
        <v>251</v>
      </c>
      <c r="I70" s="40"/>
      <c r="J70" s="35"/>
      <c r="K70" s="51"/>
      <c r="L70" s="47"/>
      <c r="M70" s="2"/>
      <c r="N70" s="2"/>
      <c r="O70" s="2"/>
      <c r="P70" s="2"/>
      <c r="Q70" s="2"/>
      <c r="R70" s="2"/>
      <c r="S70" s="2"/>
      <c r="T70" s="2"/>
      <c r="U70" s="2"/>
      <c r="V70" s="2"/>
      <c r="W70" s="2"/>
      <c r="X70" s="2"/>
      <c r="Y70" s="2"/>
      <c r="Z70" s="2"/>
    </row>
    <row r="71" spans="1:26" ht="15.5">
      <c r="A71" s="22" t="s">
        <v>234</v>
      </c>
      <c r="B71" s="15">
        <f>COUNTIF('Pillar 4'!D18:D19, "never")</f>
        <v>0</v>
      </c>
      <c r="C71" s="16">
        <f>COUNTIF('Pillar 4'!D18:D19, "rarely")</f>
        <v>0</v>
      </c>
      <c r="D71" s="16">
        <f>COUNTIF('Pillar 4'!D18:D19, "sometimes")</f>
        <v>0</v>
      </c>
      <c r="E71" s="16">
        <f>COUNTIF('Pillar 4'!D18:D19, "usually")</f>
        <v>0</v>
      </c>
      <c r="F71" s="16">
        <f>COUNTIF('Pillar 4'!D18:D19, "always")</f>
        <v>0</v>
      </c>
      <c r="G71" s="13"/>
      <c r="I71" s="40"/>
      <c r="J71" s="35"/>
      <c r="K71" s="51"/>
      <c r="L71" s="47"/>
      <c r="M71" s="2"/>
      <c r="N71" s="2"/>
      <c r="O71" s="2"/>
      <c r="P71" s="2"/>
      <c r="Q71" s="2"/>
      <c r="R71" s="2"/>
      <c r="S71" s="2"/>
      <c r="T71" s="2"/>
      <c r="U71" s="2"/>
      <c r="V71" s="2"/>
      <c r="W71" s="2"/>
      <c r="X71" s="2"/>
      <c r="Y71" s="2"/>
      <c r="Z71" s="2"/>
    </row>
    <row r="72" spans="1:26" ht="15" thickBot="1">
      <c r="A72" s="23" t="s">
        <v>235</v>
      </c>
      <c r="B72" s="9" t="s">
        <v>236</v>
      </c>
      <c r="C72" s="10" t="s">
        <v>237</v>
      </c>
      <c r="D72" s="10" t="s">
        <v>238</v>
      </c>
      <c r="E72" s="10" t="s">
        <v>239</v>
      </c>
      <c r="F72" s="11" t="s">
        <v>240</v>
      </c>
      <c r="G72" s="12"/>
      <c r="I72" s="40"/>
      <c r="J72" s="35"/>
      <c r="K72" s="51"/>
      <c r="L72" s="47"/>
      <c r="M72" s="2"/>
      <c r="N72" s="2"/>
      <c r="O72" s="2"/>
      <c r="P72" s="2"/>
      <c r="Q72" s="2"/>
      <c r="R72" s="2"/>
      <c r="S72" s="2"/>
      <c r="T72" s="2"/>
      <c r="U72" s="2"/>
      <c r="V72" s="2"/>
      <c r="W72" s="2"/>
      <c r="X72" s="2"/>
      <c r="Y72" s="2"/>
      <c r="Z72" s="2"/>
    </row>
    <row r="73" spans="1:26" ht="15" thickBot="1">
      <c r="A73" s="20" t="s">
        <v>241</v>
      </c>
      <c r="B73" s="8">
        <f>PRODUCT(1, B71)</f>
        <v>0</v>
      </c>
      <c r="C73" s="5">
        <f>PRODUCT(2, C71)</f>
        <v>0</v>
      </c>
      <c r="D73" s="5">
        <f>PRODUCT(3, D71)</f>
        <v>0</v>
      </c>
      <c r="E73" s="5">
        <f>PRODUCT(4, E71)</f>
        <v>0</v>
      </c>
      <c r="F73" s="5">
        <f>PRODUCT(5, F71)</f>
        <v>0</v>
      </c>
      <c r="G73" s="6">
        <f>SUM(B73:F73)</f>
        <v>0</v>
      </c>
      <c r="I73" s="41">
        <f>G73/2</f>
        <v>0</v>
      </c>
      <c r="J73" s="33" t="str">
        <f>IF(AND(I73&lt;1.5), "Never", IF(AND(I73&gt;=1.5, I73&lt;2.5), "Rarely", IF(AND(I73&gt;=2.5, I73&lt;3.5), "Sometimes", IF(AND(I73&gt;=3.5,I73&lt;4.5), "Usually", IF(AND(I73&gt;=4.5), "Always")))))</f>
        <v>Never</v>
      </c>
      <c r="K73" s="51"/>
      <c r="L73" s="47"/>
      <c r="M73" s="2"/>
      <c r="N73" s="2"/>
      <c r="O73" s="2"/>
      <c r="P73" s="2"/>
      <c r="Q73" s="2"/>
      <c r="R73" s="2"/>
      <c r="S73" s="2"/>
      <c r="T73" s="2"/>
      <c r="U73" s="2"/>
      <c r="V73" s="2"/>
      <c r="W73" s="2"/>
      <c r="X73" s="2"/>
      <c r="Y73" s="2"/>
      <c r="Z73" s="2"/>
    </row>
    <row r="74" spans="1:26" ht="15" thickBot="1">
      <c r="A74" s="2"/>
      <c r="B74" s="2"/>
      <c r="C74" s="2"/>
      <c r="D74" s="2"/>
      <c r="E74" s="2"/>
      <c r="F74" s="2"/>
      <c r="G74" s="2"/>
      <c r="I74" s="42"/>
      <c r="J74" s="34"/>
      <c r="K74" s="51"/>
      <c r="L74" s="47"/>
      <c r="M74" s="2"/>
      <c r="N74" s="2"/>
      <c r="O74" s="2"/>
      <c r="P74" s="2"/>
      <c r="Q74" s="2"/>
      <c r="R74" s="2"/>
      <c r="S74" s="2"/>
      <c r="T74" s="2"/>
      <c r="U74" s="2"/>
      <c r="V74" s="2"/>
      <c r="W74" s="2"/>
      <c r="X74" s="2"/>
      <c r="Y74" s="2"/>
      <c r="Z74" s="2"/>
    </row>
    <row r="75" spans="1:26" ht="16" thickBot="1">
      <c r="A75" s="190" t="s">
        <v>260</v>
      </c>
      <c r="B75" s="191"/>
      <c r="C75" s="191"/>
      <c r="D75" s="191"/>
      <c r="E75" s="191"/>
      <c r="F75" s="191"/>
      <c r="G75" s="192"/>
      <c r="I75" s="40"/>
      <c r="J75" s="35"/>
      <c r="K75" s="51"/>
      <c r="L75" s="47"/>
      <c r="M75" s="2"/>
      <c r="N75" s="2"/>
      <c r="O75" s="2"/>
      <c r="P75" s="2"/>
      <c r="Q75" s="2"/>
      <c r="R75" s="2"/>
      <c r="S75" s="2"/>
      <c r="T75" s="2"/>
      <c r="U75" s="2"/>
      <c r="V75" s="2"/>
      <c r="W75" s="2"/>
      <c r="X75" s="2"/>
      <c r="Y75" s="2"/>
      <c r="Z75" s="2"/>
    </row>
    <row r="76" spans="1:26" ht="43.5" customHeight="1" thickBot="1">
      <c r="A76" s="21" t="s">
        <v>226</v>
      </c>
      <c r="B76" s="17" t="s">
        <v>227</v>
      </c>
      <c r="C76" s="18" t="s">
        <v>228</v>
      </c>
      <c r="D76" s="18" t="s">
        <v>229</v>
      </c>
      <c r="E76" s="18" t="s">
        <v>230</v>
      </c>
      <c r="F76" s="18" t="s">
        <v>231</v>
      </c>
      <c r="G76" s="19" t="s">
        <v>258</v>
      </c>
      <c r="I76" s="40"/>
      <c r="J76" s="35"/>
      <c r="K76" s="51"/>
      <c r="L76" s="47"/>
      <c r="M76" s="2"/>
      <c r="N76" s="2"/>
      <c r="O76" s="2"/>
      <c r="P76" s="2"/>
      <c r="Q76" s="2"/>
      <c r="R76" s="2"/>
      <c r="S76" s="2"/>
      <c r="T76" s="2"/>
      <c r="U76" s="2"/>
      <c r="V76" s="2"/>
      <c r="W76" s="2"/>
      <c r="X76" s="2"/>
      <c r="Y76" s="2"/>
      <c r="Z76" s="2"/>
    </row>
    <row r="77" spans="1:26" ht="15.5">
      <c r="A77" s="22" t="s">
        <v>234</v>
      </c>
      <c r="B77" s="15">
        <f>COUNTIF('Pillar 4'!D22:D24, "never")</f>
        <v>0</v>
      </c>
      <c r="C77" s="16">
        <f>COUNTIF('Pillar 4'!D22:D24, "rarely")</f>
        <v>0</v>
      </c>
      <c r="D77" s="16">
        <f>COUNTIF('Pillar 4'!D22:D24, "sometimes")</f>
        <v>0</v>
      </c>
      <c r="E77" s="16">
        <f>COUNTIF('Pillar 4'!D22:D24, "usually")</f>
        <v>0</v>
      </c>
      <c r="F77" s="16">
        <f>COUNTIF('Pillar 4'!D22:D24, "always")</f>
        <v>0</v>
      </c>
      <c r="G77" s="13"/>
      <c r="I77" s="40"/>
      <c r="J77" s="35"/>
      <c r="K77" s="51"/>
      <c r="L77" s="47"/>
      <c r="M77" s="2"/>
      <c r="N77" s="2"/>
      <c r="O77" s="2"/>
      <c r="P77" s="2"/>
      <c r="Q77" s="2"/>
      <c r="R77" s="2"/>
      <c r="S77" s="2"/>
      <c r="T77" s="2"/>
      <c r="U77" s="2"/>
      <c r="V77" s="2"/>
      <c r="W77" s="2"/>
      <c r="X77" s="2"/>
      <c r="Y77" s="2"/>
      <c r="Z77" s="2"/>
    </row>
    <row r="78" spans="1:26" ht="15" thickBot="1">
      <c r="A78" s="23" t="s">
        <v>235</v>
      </c>
      <c r="B78" s="9" t="s">
        <v>236</v>
      </c>
      <c r="C78" s="10" t="s">
        <v>237</v>
      </c>
      <c r="D78" s="10" t="s">
        <v>238</v>
      </c>
      <c r="E78" s="10" t="s">
        <v>239</v>
      </c>
      <c r="F78" s="11" t="s">
        <v>240</v>
      </c>
      <c r="G78" s="12"/>
      <c r="I78" s="40"/>
      <c r="J78" s="35"/>
      <c r="K78" s="51"/>
      <c r="L78" s="47"/>
      <c r="M78" s="2"/>
      <c r="N78" s="2"/>
      <c r="O78" s="2"/>
      <c r="P78" s="2"/>
      <c r="Q78" s="2"/>
      <c r="R78" s="2"/>
      <c r="S78" s="2"/>
      <c r="T78" s="2"/>
      <c r="U78" s="2"/>
      <c r="V78" s="2"/>
      <c r="W78" s="2"/>
      <c r="X78" s="2"/>
      <c r="Y78" s="2"/>
      <c r="Z78" s="2"/>
    </row>
    <row r="79" spans="1:26" ht="15" thickBot="1">
      <c r="A79" s="20" t="s">
        <v>241</v>
      </c>
      <c r="B79" s="8">
        <f>PRODUCT(1, B77)</f>
        <v>0</v>
      </c>
      <c r="C79" s="5">
        <f>PRODUCT(2, C77)</f>
        <v>0</v>
      </c>
      <c r="D79" s="5">
        <f>PRODUCT(3, D77)</f>
        <v>0</v>
      </c>
      <c r="E79" s="5">
        <f>PRODUCT(4, E77)</f>
        <v>0</v>
      </c>
      <c r="F79" s="5">
        <f>PRODUCT(5, F77)</f>
        <v>0</v>
      </c>
      <c r="G79" s="6">
        <f>SUM(B79:F79)</f>
        <v>0</v>
      </c>
      <c r="I79" s="41">
        <f>G79/3</f>
        <v>0</v>
      </c>
      <c r="J79" s="33" t="str">
        <f>IF(AND(I79&lt;1.5), "Never", IF(AND(I79&gt;=1.5, I79&lt;2.5), "Rarely", IF(AND(I79&gt;=2.5, I79&lt;3.5), "Sometimes", IF(AND(I79&gt;=3.5,I79&lt;4.5), "Usually", IF(AND(I79&gt;=4.5), "Always")))))</f>
        <v>Never</v>
      </c>
      <c r="K79" s="51"/>
      <c r="L79" s="47"/>
      <c r="M79" s="2"/>
      <c r="N79" s="2"/>
      <c r="O79" s="2"/>
      <c r="P79" s="2"/>
      <c r="Q79" s="2"/>
      <c r="R79" s="2"/>
      <c r="S79" s="2"/>
      <c r="T79" s="2"/>
      <c r="U79" s="2"/>
      <c r="V79" s="2"/>
      <c r="W79" s="2"/>
      <c r="X79" s="2"/>
      <c r="Y79" s="2"/>
      <c r="Z79" s="2"/>
    </row>
    <row r="80" spans="1:26" ht="15" thickBot="1">
      <c r="A80" s="2"/>
      <c r="B80" s="2"/>
      <c r="C80" s="2"/>
      <c r="D80" s="2"/>
      <c r="E80" s="2"/>
      <c r="F80" s="2"/>
      <c r="G80" s="2"/>
      <c r="I80" s="42"/>
      <c r="J80" s="34"/>
      <c r="K80" s="51"/>
      <c r="L80" s="47"/>
      <c r="M80" s="2"/>
      <c r="N80" s="2"/>
      <c r="O80" s="2"/>
      <c r="P80" s="2"/>
      <c r="Q80" s="2"/>
      <c r="R80" s="2"/>
      <c r="S80" s="2"/>
      <c r="T80" s="2"/>
      <c r="U80" s="2"/>
      <c r="V80" s="2"/>
      <c r="W80" s="2"/>
      <c r="X80" s="2"/>
      <c r="Y80" s="2"/>
      <c r="Z80" s="2"/>
    </row>
    <row r="81" spans="1:26" ht="16" thickBot="1">
      <c r="A81" s="190" t="s">
        <v>261</v>
      </c>
      <c r="B81" s="191"/>
      <c r="C81" s="191"/>
      <c r="D81" s="191"/>
      <c r="E81" s="191"/>
      <c r="F81" s="191"/>
      <c r="G81" s="192"/>
      <c r="I81" s="40"/>
      <c r="J81" s="35"/>
      <c r="K81" s="51"/>
      <c r="L81" s="47"/>
      <c r="M81" s="2"/>
      <c r="N81" s="2"/>
      <c r="O81" s="2"/>
      <c r="P81" s="2"/>
      <c r="Q81" s="2"/>
      <c r="R81" s="2"/>
      <c r="S81" s="2"/>
      <c r="T81" s="2"/>
      <c r="U81" s="2"/>
      <c r="V81" s="2"/>
      <c r="W81" s="2"/>
      <c r="X81" s="2"/>
      <c r="Y81" s="2"/>
      <c r="Z81" s="2"/>
    </row>
    <row r="82" spans="1:26" ht="44.25" customHeight="1" thickBot="1">
      <c r="A82" s="21" t="s">
        <v>226</v>
      </c>
      <c r="B82" s="17" t="s">
        <v>227</v>
      </c>
      <c r="C82" s="18" t="s">
        <v>228</v>
      </c>
      <c r="D82" s="18" t="s">
        <v>229</v>
      </c>
      <c r="E82" s="18" t="s">
        <v>230</v>
      </c>
      <c r="F82" s="18" t="s">
        <v>231</v>
      </c>
      <c r="G82" s="19" t="s">
        <v>258</v>
      </c>
      <c r="I82" s="40"/>
      <c r="J82" s="35"/>
      <c r="K82" s="51"/>
      <c r="L82" s="47"/>
      <c r="M82" s="2"/>
      <c r="N82" s="2"/>
      <c r="O82" s="2"/>
      <c r="P82" s="2"/>
      <c r="Q82" s="2"/>
      <c r="R82" s="2"/>
      <c r="S82" s="2"/>
      <c r="T82" s="2"/>
      <c r="U82" s="2"/>
      <c r="V82" s="2"/>
      <c r="W82" s="2"/>
      <c r="X82" s="2"/>
      <c r="Y82" s="2"/>
      <c r="Z82" s="2"/>
    </row>
    <row r="83" spans="1:26" ht="15.5">
      <c r="A83" s="22" t="s">
        <v>234</v>
      </c>
      <c r="B83" s="15">
        <f>COUNTIF('Pillar 4'!D27:D29, "never")</f>
        <v>0</v>
      </c>
      <c r="C83" s="16">
        <f>COUNTIF('Pillar 4'!D27:D29, "rarely")</f>
        <v>0</v>
      </c>
      <c r="D83" s="16">
        <f>COUNTIF('Pillar 4'!D27:D29, "sometimes")</f>
        <v>0</v>
      </c>
      <c r="E83" s="16">
        <f>COUNTIF('Pillar 4'!D27:D29, "usually")</f>
        <v>0</v>
      </c>
      <c r="F83" s="16">
        <f>COUNTIF('Pillar 4'!D27:D29, "always")</f>
        <v>0</v>
      </c>
      <c r="G83" s="13"/>
      <c r="I83" s="40"/>
      <c r="J83" s="35"/>
      <c r="K83" s="51"/>
      <c r="L83" s="47"/>
      <c r="M83" s="2"/>
      <c r="N83" s="2"/>
      <c r="O83" s="2"/>
      <c r="P83" s="2"/>
      <c r="Q83" s="2"/>
      <c r="R83" s="2"/>
      <c r="S83" s="2"/>
      <c r="T83" s="2"/>
      <c r="U83" s="2"/>
      <c r="V83" s="2"/>
      <c r="W83" s="2"/>
      <c r="X83" s="2"/>
      <c r="Y83" s="2"/>
      <c r="Z83" s="2"/>
    </row>
    <row r="84" spans="1:26" ht="15" thickBot="1">
      <c r="A84" s="23" t="s">
        <v>235</v>
      </c>
      <c r="B84" s="9" t="s">
        <v>236</v>
      </c>
      <c r="C84" s="10" t="s">
        <v>237</v>
      </c>
      <c r="D84" s="10" t="s">
        <v>238</v>
      </c>
      <c r="E84" s="10" t="s">
        <v>239</v>
      </c>
      <c r="F84" s="11" t="s">
        <v>240</v>
      </c>
      <c r="G84" s="12"/>
      <c r="I84" s="40"/>
      <c r="J84" s="35"/>
      <c r="K84" s="51"/>
      <c r="L84" s="47"/>
      <c r="M84" s="2"/>
      <c r="N84" s="2"/>
      <c r="O84" s="2"/>
      <c r="P84" s="2"/>
      <c r="Q84" s="2"/>
      <c r="R84" s="2"/>
      <c r="S84" s="2"/>
      <c r="T84" s="2"/>
      <c r="U84" s="2"/>
      <c r="V84" s="2"/>
      <c r="W84" s="2"/>
      <c r="X84" s="2"/>
      <c r="Y84" s="2"/>
      <c r="Z84" s="2"/>
    </row>
    <row r="85" spans="1:26" ht="15" thickBot="1">
      <c r="A85" s="20" t="s">
        <v>241</v>
      </c>
      <c r="B85" s="8">
        <f>PRODUCT(1, B83)</f>
        <v>0</v>
      </c>
      <c r="C85" s="5">
        <f>PRODUCT(2, C83)</f>
        <v>0</v>
      </c>
      <c r="D85" s="5">
        <f>PRODUCT(3, D83)</f>
        <v>0</v>
      </c>
      <c r="E85" s="5">
        <f>PRODUCT(4, E83)</f>
        <v>0</v>
      </c>
      <c r="F85" s="5">
        <f>PRODUCT(5, F83)</f>
        <v>0</v>
      </c>
      <c r="G85" s="6">
        <f>SUM(B85:F85)</f>
        <v>0</v>
      </c>
      <c r="I85" s="41">
        <f>G85/3</f>
        <v>0</v>
      </c>
      <c r="J85" s="37" t="str">
        <f>IF(AND(I85&lt;1.5), "Never", IF(AND(I85&gt;=1.5, I85&lt;2.5), "Rarely", IF(AND(I85&gt;=2.5, I85&lt;3.5), "Sometimes", IF(AND(I85&gt;=3.5,I85&lt;4.5), "Usually", IF(AND(I85&gt;=4.5), "Always")))))</f>
        <v>Never</v>
      </c>
      <c r="K85" s="51"/>
      <c r="L85" s="47"/>
      <c r="M85" s="2"/>
      <c r="N85" s="2"/>
      <c r="O85" s="2"/>
      <c r="P85" s="2"/>
      <c r="Q85" s="2"/>
      <c r="R85" s="2"/>
      <c r="S85" s="2"/>
      <c r="T85" s="2"/>
      <c r="U85" s="2"/>
      <c r="V85" s="2"/>
      <c r="W85" s="2"/>
      <c r="X85" s="2"/>
      <c r="Y85" s="2"/>
      <c r="Z85" s="2"/>
    </row>
    <row r="86" spans="1:26" ht="15" thickBot="1">
      <c r="A86" s="2"/>
      <c r="B86" s="2"/>
      <c r="C86" s="2"/>
      <c r="D86" s="2"/>
      <c r="E86" s="2"/>
      <c r="F86" s="2"/>
      <c r="G86" s="2"/>
      <c r="I86" s="40"/>
      <c r="J86" s="35"/>
      <c r="K86" s="51"/>
      <c r="L86" s="47"/>
      <c r="M86" s="2"/>
      <c r="N86" s="2"/>
      <c r="O86" s="2"/>
      <c r="P86" s="2"/>
      <c r="Q86" s="2"/>
      <c r="R86" s="2"/>
      <c r="S86" s="2"/>
      <c r="T86" s="2"/>
      <c r="U86" s="2"/>
      <c r="V86" s="2"/>
      <c r="W86" s="2"/>
      <c r="X86" s="2"/>
      <c r="Y86" s="2"/>
      <c r="Z86" s="2"/>
    </row>
    <row r="87" spans="1:26" ht="16" thickBot="1">
      <c r="A87" s="190" t="s">
        <v>262</v>
      </c>
      <c r="B87" s="191"/>
      <c r="C87" s="191"/>
      <c r="D87" s="191"/>
      <c r="E87" s="191"/>
      <c r="F87" s="191"/>
      <c r="G87" s="192"/>
      <c r="I87" s="40"/>
      <c r="J87" s="35"/>
      <c r="K87" s="51"/>
      <c r="L87" s="47"/>
      <c r="M87" s="2"/>
      <c r="N87" s="2"/>
      <c r="O87" s="2"/>
      <c r="P87" s="2"/>
      <c r="Q87" s="2"/>
      <c r="R87" s="2"/>
      <c r="S87" s="2"/>
      <c r="T87" s="2"/>
      <c r="U87" s="2"/>
      <c r="V87" s="2"/>
      <c r="W87" s="2"/>
      <c r="X87" s="2"/>
      <c r="Y87" s="2"/>
      <c r="Z87" s="2"/>
    </row>
    <row r="88" spans="1:26" ht="48" customHeight="1" thickBot="1">
      <c r="A88" s="21" t="s">
        <v>226</v>
      </c>
      <c r="B88" s="17" t="s">
        <v>227</v>
      </c>
      <c r="C88" s="18" t="s">
        <v>228</v>
      </c>
      <c r="D88" s="18" t="s">
        <v>229</v>
      </c>
      <c r="E88" s="18" t="s">
        <v>230</v>
      </c>
      <c r="F88" s="18" t="s">
        <v>231</v>
      </c>
      <c r="G88" s="19" t="s">
        <v>246</v>
      </c>
      <c r="I88" s="40"/>
      <c r="J88" s="35"/>
      <c r="K88" s="51"/>
      <c r="L88" s="47"/>
      <c r="M88" s="2"/>
      <c r="N88" s="2"/>
      <c r="O88" s="2"/>
      <c r="P88" s="2"/>
      <c r="Q88" s="2"/>
      <c r="R88" s="2"/>
      <c r="S88" s="2"/>
      <c r="T88" s="2"/>
      <c r="U88" s="2"/>
      <c r="V88" s="2"/>
      <c r="W88" s="2"/>
      <c r="X88" s="2"/>
      <c r="Y88" s="2"/>
      <c r="Z88" s="2"/>
    </row>
    <row r="89" spans="1:26" ht="15.5">
      <c r="A89" s="22" t="s">
        <v>234</v>
      </c>
      <c r="B89" s="15">
        <f>COUNTIF('Pillar 4'!D32:D35, "never")</f>
        <v>0</v>
      </c>
      <c r="C89" s="16">
        <f>COUNTIF('Pillar 4'!D32:D35, "rarely")</f>
        <v>0</v>
      </c>
      <c r="D89" s="16">
        <f>COUNTIF('Pillar 4'!D32:D35, "sometimes")</f>
        <v>0</v>
      </c>
      <c r="E89" s="16">
        <f>COUNTIF('Pillar 4'!D32:D35, "usually")</f>
        <v>0</v>
      </c>
      <c r="F89" s="16">
        <f>COUNTIF('Pillar 4'!D32:D35, "always")</f>
        <v>0</v>
      </c>
      <c r="G89" s="13"/>
      <c r="I89" s="40"/>
      <c r="J89" s="35"/>
      <c r="K89" s="51"/>
      <c r="L89" s="47"/>
      <c r="M89" s="2"/>
      <c r="N89" s="2"/>
      <c r="O89" s="2"/>
      <c r="P89" s="2"/>
      <c r="Q89" s="2"/>
      <c r="R89" s="2"/>
      <c r="S89" s="2"/>
      <c r="T89" s="2"/>
      <c r="U89" s="2"/>
      <c r="V89" s="2"/>
      <c r="W89" s="2"/>
      <c r="X89" s="2"/>
      <c r="Y89" s="2"/>
      <c r="Z89" s="2"/>
    </row>
    <row r="90" spans="1:26" ht="15" thickBot="1">
      <c r="A90" s="23" t="s">
        <v>235</v>
      </c>
      <c r="B90" s="9" t="s">
        <v>236</v>
      </c>
      <c r="C90" s="10" t="s">
        <v>237</v>
      </c>
      <c r="D90" s="10" t="s">
        <v>238</v>
      </c>
      <c r="E90" s="10" t="s">
        <v>239</v>
      </c>
      <c r="F90" s="11" t="s">
        <v>240</v>
      </c>
      <c r="G90" s="12"/>
      <c r="I90" s="40"/>
      <c r="J90" s="35"/>
      <c r="K90" s="51"/>
      <c r="L90" s="47"/>
      <c r="M90" s="2"/>
      <c r="N90" s="2"/>
      <c r="O90" s="2"/>
      <c r="P90" s="2"/>
      <c r="Q90" s="2"/>
      <c r="R90" s="2"/>
      <c r="S90" s="2"/>
      <c r="T90" s="2"/>
      <c r="U90" s="2"/>
      <c r="V90" s="2"/>
      <c r="W90" s="2"/>
      <c r="X90" s="2"/>
      <c r="Y90" s="2"/>
      <c r="Z90" s="2"/>
    </row>
    <row r="91" spans="1:26" ht="15" thickBot="1">
      <c r="A91" s="20" t="s">
        <v>241</v>
      </c>
      <c r="B91" s="8">
        <f>PRODUCT(1, B89)</f>
        <v>0</v>
      </c>
      <c r="C91" s="5">
        <f>PRODUCT(2, C89)</f>
        <v>0</v>
      </c>
      <c r="D91" s="5">
        <f>PRODUCT(3, D89)</f>
        <v>0</v>
      </c>
      <c r="E91" s="5">
        <f>PRODUCT(4, E89)</f>
        <v>0</v>
      </c>
      <c r="F91" s="5">
        <f>PRODUCT(5, F89)</f>
        <v>0</v>
      </c>
      <c r="G91" s="6">
        <f>SUM(B91:F91)</f>
        <v>0</v>
      </c>
      <c r="I91" s="40">
        <f>G91/4</f>
        <v>0</v>
      </c>
      <c r="J91" s="33" t="str">
        <f>IF(AND(I91&lt;1.5), "Never", IF(AND(I91&gt;=1.5, I91&lt;2.5), "Rarely", IF(AND(I91&gt;=2.5, I91&lt;3.5), "Sometimes", IF(AND(I91&gt;=3.5,I91&lt;4.5), "Usually", IF(AND(I91&gt;=4.5), "Always")))))</f>
        <v>Never</v>
      </c>
      <c r="K91" s="51"/>
      <c r="L91" s="47"/>
      <c r="M91" s="2"/>
      <c r="N91" s="2"/>
      <c r="O91" s="2"/>
      <c r="P91" s="2"/>
      <c r="Q91" s="2"/>
      <c r="R91" s="2"/>
      <c r="S91" s="2"/>
      <c r="T91" s="2"/>
      <c r="U91" s="2"/>
      <c r="V91" s="2"/>
      <c r="W91" s="2"/>
      <c r="X91" s="2"/>
      <c r="Y91" s="2"/>
      <c r="Z91" s="2"/>
    </row>
    <row r="92" spans="1:26" ht="15" thickBot="1">
      <c r="A92" s="2"/>
      <c r="B92" s="2"/>
      <c r="C92" s="2"/>
      <c r="D92" s="2"/>
      <c r="E92" s="2"/>
      <c r="F92" s="2"/>
      <c r="G92" s="2"/>
      <c r="I92" s="38"/>
      <c r="J92" s="39"/>
      <c r="K92" s="50"/>
      <c r="L92" s="60"/>
      <c r="M92" s="2"/>
      <c r="N92" s="2"/>
      <c r="O92" s="2"/>
      <c r="P92" s="2"/>
      <c r="Q92" s="2"/>
      <c r="R92" s="2"/>
      <c r="S92" s="2"/>
      <c r="T92" s="2"/>
      <c r="U92" s="2"/>
      <c r="V92" s="2"/>
      <c r="W92" s="2"/>
      <c r="X92" s="2"/>
      <c r="Y92" s="2"/>
      <c r="Z92" s="2"/>
    </row>
    <row r="93" spans="1:26" ht="16" thickBot="1">
      <c r="A93" s="202" t="s">
        <v>263</v>
      </c>
      <c r="B93" s="203"/>
      <c r="C93" s="203"/>
      <c r="D93" s="203"/>
      <c r="E93" s="203"/>
      <c r="F93" s="203"/>
      <c r="G93" s="204"/>
      <c r="I93" s="40"/>
      <c r="J93" s="35"/>
      <c r="K93" s="51"/>
      <c r="L93" s="47"/>
      <c r="M93" s="2"/>
      <c r="N93" s="2"/>
      <c r="O93" s="2"/>
      <c r="P93" s="2"/>
      <c r="Q93" s="2"/>
      <c r="R93" s="2"/>
      <c r="S93" s="2"/>
      <c r="T93" s="2"/>
      <c r="U93" s="2"/>
      <c r="V93" s="2"/>
      <c r="W93" s="2"/>
      <c r="X93" s="2"/>
      <c r="Y93" s="2"/>
      <c r="Z93" s="2"/>
    </row>
    <row r="94" spans="1:26" ht="47.25" customHeight="1" thickBot="1">
      <c r="A94" s="21" t="s">
        <v>226</v>
      </c>
      <c r="B94" s="17" t="s">
        <v>227</v>
      </c>
      <c r="C94" s="18" t="s">
        <v>228</v>
      </c>
      <c r="D94" s="18" t="s">
        <v>229</v>
      </c>
      <c r="E94" s="18" t="s">
        <v>230</v>
      </c>
      <c r="F94" s="18" t="s">
        <v>231</v>
      </c>
      <c r="G94" s="19" t="s">
        <v>256</v>
      </c>
      <c r="I94" s="40"/>
      <c r="J94" s="35"/>
      <c r="K94" s="51"/>
      <c r="L94" s="47"/>
      <c r="M94" s="2"/>
      <c r="N94" s="2"/>
      <c r="O94" s="2"/>
      <c r="P94" s="2"/>
      <c r="Q94" s="2"/>
      <c r="R94" s="2"/>
      <c r="S94" s="2"/>
      <c r="T94" s="2"/>
      <c r="U94" s="2"/>
      <c r="V94" s="2"/>
      <c r="W94" s="2"/>
      <c r="X94" s="2"/>
      <c r="Y94" s="2"/>
      <c r="Z94" s="2"/>
    </row>
    <row r="95" spans="1:26" ht="15.5">
      <c r="A95" s="22" t="s">
        <v>234</v>
      </c>
      <c r="B95" s="15">
        <f>COUNTIF('Pillar 5'!D6:D10, "never")</f>
        <v>0</v>
      </c>
      <c r="C95" s="16">
        <f>COUNTIF('Pillar 5'!D6:D10, "rarely")</f>
        <v>0</v>
      </c>
      <c r="D95" s="16">
        <f>COUNTIF('Pillar 5'!D6:D10, "sometimes")</f>
        <v>0</v>
      </c>
      <c r="E95" s="16">
        <f>COUNTIF('Pillar 5'!D6:D10, "usually")</f>
        <v>0</v>
      </c>
      <c r="F95" s="16">
        <f>COUNTIF('Pillar 5'!D6:D10, "always")</f>
        <v>0</v>
      </c>
      <c r="G95" s="13"/>
      <c r="I95" s="40"/>
      <c r="J95" s="35"/>
      <c r="K95" s="51"/>
      <c r="L95" s="47"/>
      <c r="M95" s="2"/>
      <c r="N95" s="2"/>
      <c r="O95" s="2"/>
      <c r="P95" s="2"/>
      <c r="Q95" s="2"/>
      <c r="R95" s="2"/>
      <c r="S95" s="2"/>
      <c r="T95" s="2"/>
      <c r="U95" s="2"/>
      <c r="V95" s="2"/>
      <c r="W95" s="2"/>
      <c r="X95" s="2"/>
      <c r="Y95" s="2"/>
      <c r="Z95" s="2"/>
    </row>
    <row r="96" spans="1:26" ht="15" thickBot="1">
      <c r="A96" s="23" t="s">
        <v>235</v>
      </c>
      <c r="B96" s="9" t="s">
        <v>236</v>
      </c>
      <c r="C96" s="10" t="s">
        <v>237</v>
      </c>
      <c r="D96" s="10" t="s">
        <v>238</v>
      </c>
      <c r="E96" s="10" t="s">
        <v>239</v>
      </c>
      <c r="F96" s="11" t="s">
        <v>240</v>
      </c>
      <c r="G96" s="12"/>
      <c r="I96" s="40"/>
      <c r="J96" s="35"/>
      <c r="K96" s="51"/>
      <c r="L96" s="47"/>
      <c r="M96" s="2"/>
      <c r="N96" s="2"/>
      <c r="O96" s="2"/>
      <c r="P96" s="2"/>
      <c r="Q96" s="2"/>
      <c r="R96" s="2"/>
      <c r="S96" s="2"/>
      <c r="T96" s="2"/>
      <c r="U96" s="2"/>
      <c r="V96" s="2"/>
      <c r="W96" s="2"/>
      <c r="X96" s="2"/>
      <c r="Y96" s="2"/>
      <c r="Z96" s="2"/>
    </row>
    <row r="97" spans="1:26" ht="19" thickBot="1">
      <c r="A97" s="20" t="s">
        <v>241</v>
      </c>
      <c r="B97" s="8">
        <f>PRODUCT(1, B95)</f>
        <v>0</v>
      </c>
      <c r="C97" s="5">
        <f>PRODUCT(2, C95)</f>
        <v>0</v>
      </c>
      <c r="D97" s="5">
        <f>PRODUCT(3, D95)</f>
        <v>0</v>
      </c>
      <c r="E97" s="5">
        <f>PRODUCT(4, E95)</f>
        <v>0</v>
      </c>
      <c r="F97" s="5">
        <f>PRODUCT(5, F95)</f>
        <v>0</v>
      </c>
      <c r="G97" s="6">
        <f>SUM(B97:F97)</f>
        <v>0</v>
      </c>
      <c r="I97" s="41">
        <f>G97/5</f>
        <v>0</v>
      </c>
      <c r="J97" s="33" t="str">
        <f>IF(AND(I97&lt;1.5), "Never", IF(AND(I97&gt;=1.5, I97&lt;2.5), "Rarely", IF(AND(I97&gt;=2.5, I97&lt;3.5), "Sometimes", IF(AND(I97&gt;=3.5,I97&lt;4.5), "Usually", IF(AND(I97&gt;=4.5), "Always")))))</f>
        <v>Never</v>
      </c>
      <c r="K97" s="56">
        <f>ROUND(AVERAGE(I97, I103, I109, I115, I121, I127, I133, I139),0)</f>
        <v>0</v>
      </c>
      <c r="L97" s="64" t="str">
        <f t="shared" ref="L97" si="2">IF(AND(K97&lt;1.5), "Never", IF(AND(K97&gt;1.5, K97&lt;2.5), "Rarely", IF(AND(K97&gt;2.5, K97&lt;3.5), "Sometimes", IF(AND(K97&gt;3.5,K97&lt;4.5), "Usually", IF(AND(K97&gt;4.5), "Always")))))</f>
        <v>Never</v>
      </c>
      <c r="M97" s="2"/>
      <c r="N97" s="2"/>
      <c r="O97" s="2"/>
      <c r="P97" s="2"/>
      <c r="Q97" s="2"/>
      <c r="R97" s="2"/>
      <c r="S97" s="2"/>
      <c r="T97" s="2"/>
      <c r="U97" s="2"/>
      <c r="V97" s="2"/>
      <c r="W97" s="2"/>
      <c r="X97" s="2"/>
      <c r="Y97" s="2"/>
      <c r="Z97" s="2"/>
    </row>
    <row r="98" spans="1:26" ht="15" thickBot="1">
      <c r="A98" s="2"/>
      <c r="B98" s="2"/>
      <c r="C98" s="2"/>
      <c r="D98" s="2"/>
      <c r="E98" s="2"/>
      <c r="F98" s="2"/>
      <c r="G98" s="2"/>
      <c r="I98" s="42"/>
      <c r="J98" s="34"/>
      <c r="K98" s="51"/>
      <c r="L98" s="47"/>
      <c r="M98" s="2"/>
      <c r="N98" s="2"/>
      <c r="O98" s="2"/>
      <c r="P98" s="2"/>
      <c r="Q98" s="2"/>
      <c r="R98" s="2"/>
      <c r="S98" s="2"/>
      <c r="T98" s="2"/>
      <c r="U98" s="2"/>
      <c r="V98" s="2"/>
      <c r="W98" s="2"/>
      <c r="X98" s="2"/>
      <c r="Y98" s="2"/>
      <c r="Z98" s="2"/>
    </row>
    <row r="99" spans="1:26" ht="16" thickBot="1">
      <c r="A99" s="202" t="s">
        <v>264</v>
      </c>
      <c r="B99" s="203"/>
      <c r="C99" s="203"/>
      <c r="D99" s="203"/>
      <c r="E99" s="203"/>
      <c r="F99" s="203"/>
      <c r="G99" s="204"/>
      <c r="I99" s="40"/>
      <c r="J99" s="35"/>
      <c r="K99" s="51"/>
      <c r="L99" s="47"/>
      <c r="M99" s="2"/>
      <c r="N99" s="2"/>
      <c r="O99" s="2"/>
      <c r="P99" s="2"/>
      <c r="Q99" s="2"/>
      <c r="R99" s="2"/>
      <c r="S99" s="2"/>
      <c r="T99" s="2"/>
      <c r="U99" s="2"/>
      <c r="V99" s="2"/>
      <c r="W99" s="2"/>
      <c r="X99" s="2"/>
      <c r="Y99" s="2"/>
      <c r="Z99" s="2"/>
    </row>
    <row r="100" spans="1:26" ht="45" customHeight="1" thickBot="1">
      <c r="A100" s="21" t="s">
        <v>226</v>
      </c>
      <c r="B100" s="17" t="s">
        <v>227</v>
      </c>
      <c r="C100" s="18" t="s">
        <v>228</v>
      </c>
      <c r="D100" s="18" t="s">
        <v>229</v>
      </c>
      <c r="E100" s="18" t="s">
        <v>230</v>
      </c>
      <c r="F100" s="18" t="s">
        <v>231</v>
      </c>
      <c r="G100" s="19" t="s">
        <v>258</v>
      </c>
      <c r="I100" s="40"/>
      <c r="J100" s="35"/>
      <c r="K100" s="51"/>
      <c r="L100" s="47"/>
      <c r="M100" s="2"/>
      <c r="N100" s="2"/>
      <c r="O100" s="2"/>
      <c r="P100" s="2"/>
      <c r="Q100" s="2"/>
      <c r="R100" s="2"/>
      <c r="S100" s="2"/>
      <c r="T100" s="2"/>
      <c r="U100" s="2"/>
      <c r="V100" s="2"/>
      <c r="W100" s="2"/>
      <c r="X100" s="2"/>
      <c r="Y100" s="2"/>
      <c r="Z100" s="2"/>
    </row>
    <row r="101" spans="1:26" ht="15.5">
      <c r="A101" s="22" t="s">
        <v>234</v>
      </c>
      <c r="B101" s="15">
        <f>COUNTIF('Pillar 5'!D13:D15, "never")</f>
        <v>0</v>
      </c>
      <c r="C101" s="16">
        <f>COUNTIF('Pillar 5'!D13:D15, "rarely")</f>
        <v>0</v>
      </c>
      <c r="D101" s="16">
        <f>COUNTIF('Pillar 5'!D13:D15, "sometimes")</f>
        <v>0</v>
      </c>
      <c r="E101" s="16">
        <f>COUNTIF('Pillar 5'!D13:D15, "usually")</f>
        <v>0</v>
      </c>
      <c r="F101" s="16">
        <f>COUNTIF('Pillar 5'!D13:D15, "always")</f>
        <v>0</v>
      </c>
      <c r="G101" s="13"/>
      <c r="I101" s="40"/>
      <c r="J101" s="35"/>
      <c r="K101" s="51"/>
      <c r="L101" s="47"/>
      <c r="M101" s="2"/>
      <c r="N101" s="2"/>
      <c r="O101" s="2"/>
      <c r="P101" s="2"/>
      <c r="Q101" s="2"/>
      <c r="R101" s="2"/>
      <c r="S101" s="2"/>
      <c r="T101" s="2"/>
      <c r="U101" s="2"/>
      <c r="V101" s="2"/>
      <c r="W101" s="2"/>
      <c r="X101" s="2"/>
      <c r="Y101" s="2"/>
      <c r="Z101" s="2"/>
    </row>
    <row r="102" spans="1:26" ht="15" thickBot="1">
      <c r="A102" s="23" t="s">
        <v>235</v>
      </c>
      <c r="B102" s="9" t="s">
        <v>236</v>
      </c>
      <c r="C102" s="10" t="s">
        <v>237</v>
      </c>
      <c r="D102" s="10" t="s">
        <v>238</v>
      </c>
      <c r="E102" s="10" t="s">
        <v>239</v>
      </c>
      <c r="F102" s="11" t="s">
        <v>240</v>
      </c>
      <c r="G102" s="12"/>
      <c r="I102" s="40"/>
      <c r="J102" s="35"/>
      <c r="K102" s="51"/>
      <c r="L102" s="47"/>
      <c r="M102" s="2"/>
      <c r="N102" s="2"/>
      <c r="O102" s="2"/>
      <c r="P102" s="2"/>
      <c r="Q102" s="2"/>
      <c r="R102" s="2"/>
      <c r="S102" s="2"/>
      <c r="T102" s="2"/>
      <c r="U102" s="2"/>
      <c r="V102" s="2"/>
      <c r="W102" s="2"/>
      <c r="X102" s="2"/>
      <c r="Y102" s="2"/>
      <c r="Z102" s="2"/>
    </row>
    <row r="103" spans="1:26" ht="15" thickBot="1">
      <c r="A103" s="20" t="s">
        <v>241</v>
      </c>
      <c r="B103" s="8">
        <f>PRODUCT(1, B101)</f>
        <v>0</v>
      </c>
      <c r="C103" s="5">
        <f>PRODUCT(2, C101)</f>
        <v>0</v>
      </c>
      <c r="D103" s="5">
        <f>PRODUCT(3, D101)</f>
        <v>0</v>
      </c>
      <c r="E103" s="5">
        <f>PRODUCT(4, E101)</f>
        <v>0</v>
      </c>
      <c r="F103" s="5">
        <f>PRODUCT(5, F101)</f>
        <v>0</v>
      </c>
      <c r="G103" s="6">
        <f>SUM(B103:F103)</f>
        <v>0</v>
      </c>
      <c r="I103" s="41">
        <f>G103/3</f>
        <v>0</v>
      </c>
      <c r="J103" s="33" t="str">
        <f>IF(AND(I103&lt;1.5), "Never", IF(AND(I103&gt;=1.5, I103&lt;2.5), "Rarely", IF(AND(I103&gt;=2.5, I103&lt;3.5), "Sometimes", IF(AND(I103&gt;=3.5,I103&lt;4.5), "Usually", IF(AND(I103&gt;=4.5), "Always")))))</f>
        <v>Never</v>
      </c>
      <c r="K103" s="51"/>
      <c r="L103" s="47"/>
      <c r="M103" s="2"/>
      <c r="N103" s="2"/>
      <c r="O103" s="2"/>
      <c r="P103" s="2"/>
      <c r="Q103" s="2"/>
      <c r="R103" s="2"/>
      <c r="S103" s="2"/>
      <c r="T103" s="2"/>
      <c r="U103" s="2"/>
      <c r="V103" s="2"/>
      <c r="W103" s="2"/>
      <c r="X103" s="2"/>
      <c r="Y103" s="2"/>
      <c r="Z103" s="2"/>
    </row>
    <row r="104" spans="1:26" ht="15" thickBot="1">
      <c r="A104" s="2"/>
      <c r="B104" s="2"/>
      <c r="C104" s="2"/>
      <c r="D104" s="2"/>
      <c r="E104" s="2"/>
      <c r="F104" s="2"/>
      <c r="G104" s="2"/>
      <c r="I104" s="42"/>
      <c r="J104" s="34"/>
      <c r="K104" s="51"/>
      <c r="L104" s="47"/>
      <c r="M104" s="2"/>
      <c r="N104" s="2"/>
      <c r="O104" s="2"/>
      <c r="P104" s="2"/>
      <c r="Q104" s="2"/>
      <c r="R104" s="2"/>
      <c r="S104" s="2"/>
      <c r="T104" s="2"/>
      <c r="U104" s="2"/>
      <c r="V104" s="2"/>
      <c r="W104" s="2"/>
      <c r="X104" s="2"/>
      <c r="Y104" s="2"/>
      <c r="Z104" s="2"/>
    </row>
    <row r="105" spans="1:26" ht="16" thickBot="1">
      <c r="A105" s="202" t="s">
        <v>265</v>
      </c>
      <c r="B105" s="203"/>
      <c r="C105" s="203"/>
      <c r="D105" s="203"/>
      <c r="E105" s="203"/>
      <c r="F105" s="203"/>
      <c r="G105" s="204"/>
      <c r="I105" s="40"/>
      <c r="J105" s="35"/>
      <c r="K105" s="51"/>
      <c r="L105" s="47"/>
      <c r="M105" s="2"/>
      <c r="N105" s="2"/>
      <c r="O105" s="2"/>
      <c r="P105" s="2"/>
      <c r="Q105" s="2"/>
      <c r="R105" s="2"/>
      <c r="S105" s="2"/>
      <c r="T105" s="2"/>
      <c r="U105" s="2"/>
      <c r="V105" s="2"/>
      <c r="W105" s="2"/>
      <c r="X105" s="2"/>
      <c r="Y105" s="2"/>
      <c r="Z105" s="2"/>
    </row>
    <row r="106" spans="1:26" ht="43.5" customHeight="1" thickBot="1">
      <c r="A106" s="21" t="s">
        <v>226</v>
      </c>
      <c r="B106" s="17" t="s">
        <v>227</v>
      </c>
      <c r="C106" s="18" t="s">
        <v>228</v>
      </c>
      <c r="D106" s="18" t="s">
        <v>229</v>
      </c>
      <c r="E106" s="18" t="s">
        <v>230</v>
      </c>
      <c r="F106" s="18" t="s">
        <v>231</v>
      </c>
      <c r="G106" s="19" t="s">
        <v>249</v>
      </c>
      <c r="I106" s="40"/>
      <c r="J106" s="35"/>
      <c r="K106" s="51"/>
      <c r="L106" s="47"/>
      <c r="M106" s="2"/>
      <c r="N106" s="2"/>
      <c r="O106" s="2"/>
      <c r="P106" s="2"/>
      <c r="Q106" s="2"/>
      <c r="R106" s="2"/>
      <c r="S106" s="2"/>
      <c r="T106" s="2"/>
      <c r="U106" s="2"/>
      <c r="V106" s="2"/>
      <c r="W106" s="2"/>
      <c r="X106" s="2"/>
      <c r="Y106" s="2"/>
      <c r="Z106" s="2"/>
    </row>
    <row r="107" spans="1:26" ht="15.5">
      <c r="A107" s="22" t="s">
        <v>234</v>
      </c>
      <c r="B107" s="15">
        <f>COUNTIF('Pillar 5'!D18:D18, "never")</f>
        <v>0</v>
      </c>
      <c r="C107" s="16">
        <f>COUNTIF('Pillar 5'!D18:D18, "rarely")</f>
        <v>0</v>
      </c>
      <c r="D107" s="16">
        <f>COUNTIF('Pillar 5'!D18:D18, "sometimes")</f>
        <v>0</v>
      </c>
      <c r="E107" s="16">
        <f>COUNTIF('Pillar 5'!D18:D18, "usually")</f>
        <v>0</v>
      </c>
      <c r="F107" s="16">
        <f>COUNTIF('Pillar 5'!D18:D18, "always")</f>
        <v>0</v>
      </c>
      <c r="G107" s="13"/>
      <c r="I107" s="40"/>
      <c r="J107" s="35"/>
      <c r="K107" s="51"/>
      <c r="L107" s="47"/>
      <c r="M107" s="2"/>
      <c r="N107" s="2"/>
      <c r="O107" s="2"/>
      <c r="P107" s="2"/>
      <c r="Q107" s="2"/>
      <c r="R107" s="2"/>
      <c r="S107" s="2"/>
      <c r="T107" s="2"/>
      <c r="U107" s="2"/>
      <c r="V107" s="2"/>
      <c r="W107" s="2"/>
      <c r="X107" s="2"/>
      <c r="Y107" s="2"/>
      <c r="Z107" s="2"/>
    </row>
    <row r="108" spans="1:26" ht="15" thickBot="1">
      <c r="A108" s="23" t="s">
        <v>235</v>
      </c>
      <c r="B108" s="9" t="s">
        <v>236</v>
      </c>
      <c r="C108" s="10" t="s">
        <v>237</v>
      </c>
      <c r="D108" s="10" t="s">
        <v>238</v>
      </c>
      <c r="E108" s="10" t="s">
        <v>239</v>
      </c>
      <c r="F108" s="11" t="s">
        <v>240</v>
      </c>
      <c r="G108" s="12"/>
      <c r="I108" s="40"/>
      <c r="J108" s="35"/>
      <c r="K108" s="51"/>
      <c r="L108" s="47"/>
      <c r="M108" s="2"/>
      <c r="N108" s="2"/>
      <c r="O108" s="2"/>
      <c r="P108" s="2"/>
      <c r="Q108" s="2"/>
      <c r="R108" s="2"/>
      <c r="S108" s="2"/>
      <c r="T108" s="2"/>
      <c r="U108" s="2"/>
      <c r="V108" s="2"/>
      <c r="W108" s="2"/>
      <c r="X108" s="2"/>
      <c r="Y108" s="2"/>
      <c r="Z108" s="2"/>
    </row>
    <row r="109" spans="1:26" ht="15" thickBot="1">
      <c r="A109" s="20" t="s">
        <v>241</v>
      </c>
      <c r="B109" s="8">
        <f>PRODUCT(1, B107)</f>
        <v>0</v>
      </c>
      <c r="C109" s="5">
        <f>PRODUCT(2, C107)</f>
        <v>0</v>
      </c>
      <c r="D109" s="5">
        <f>PRODUCT(3, D107)</f>
        <v>0</v>
      </c>
      <c r="E109" s="5">
        <f>PRODUCT(4, E107)</f>
        <v>0</v>
      </c>
      <c r="F109" s="5">
        <f>PRODUCT(5, F107)</f>
        <v>0</v>
      </c>
      <c r="G109" s="6">
        <f>SUM(B109:F109)</f>
        <v>0</v>
      </c>
      <c r="I109" s="41">
        <f>G109/1</f>
        <v>0</v>
      </c>
      <c r="J109" s="33" t="str">
        <f>IF(AND(I109&lt;1.5), "Never", IF(AND(I109&gt;=1.5, I109&lt;2.5), "Rarely", IF(AND(I109&gt;=2.5, I109&lt;3.5), "Sometimes", IF(AND(I109&gt;=3.5,I109&lt;4.5), "Usually", IF(AND(I109&gt;=4.5), "Always")))))</f>
        <v>Never</v>
      </c>
      <c r="K109" s="51"/>
      <c r="L109" s="47"/>
      <c r="M109" s="2"/>
      <c r="N109" s="2"/>
      <c r="O109" s="2"/>
      <c r="P109" s="2"/>
      <c r="Q109" s="2"/>
      <c r="R109" s="2"/>
      <c r="S109" s="2"/>
      <c r="T109" s="2"/>
      <c r="U109" s="2"/>
      <c r="V109" s="2"/>
      <c r="W109" s="2"/>
      <c r="X109" s="2"/>
      <c r="Y109" s="2"/>
      <c r="Z109" s="2"/>
    </row>
    <row r="110" spans="1:26" ht="15" thickBot="1">
      <c r="A110" s="2"/>
      <c r="B110" s="2"/>
      <c r="C110" s="2"/>
      <c r="D110" s="2"/>
      <c r="E110" s="2"/>
      <c r="F110" s="2"/>
      <c r="G110" s="2"/>
      <c r="I110" s="42"/>
      <c r="J110" s="34"/>
      <c r="K110" s="51"/>
      <c r="L110" s="47"/>
      <c r="M110" s="2"/>
      <c r="N110" s="2"/>
      <c r="O110" s="2"/>
      <c r="P110" s="2"/>
      <c r="Q110" s="2"/>
      <c r="R110" s="2"/>
      <c r="S110" s="2"/>
      <c r="T110" s="2"/>
      <c r="U110" s="2"/>
      <c r="V110" s="2"/>
      <c r="W110" s="2"/>
      <c r="X110" s="2"/>
      <c r="Y110" s="2"/>
      <c r="Z110" s="2"/>
    </row>
    <row r="111" spans="1:26" ht="16" thickBot="1">
      <c r="A111" s="202" t="s">
        <v>266</v>
      </c>
      <c r="B111" s="203"/>
      <c r="C111" s="203"/>
      <c r="D111" s="203"/>
      <c r="E111" s="203"/>
      <c r="F111" s="203"/>
      <c r="G111" s="204"/>
      <c r="I111" s="40"/>
      <c r="J111" s="35"/>
      <c r="K111" s="51"/>
      <c r="L111" s="47"/>
      <c r="M111" s="2"/>
      <c r="N111" s="2"/>
      <c r="O111" s="2"/>
      <c r="P111" s="2"/>
      <c r="Q111" s="2"/>
      <c r="R111" s="2"/>
      <c r="S111" s="2"/>
      <c r="T111" s="2"/>
      <c r="U111" s="2"/>
      <c r="V111" s="2"/>
      <c r="W111" s="2"/>
      <c r="X111" s="2"/>
      <c r="Y111" s="2"/>
      <c r="Z111" s="2"/>
    </row>
    <row r="112" spans="1:26" ht="45.75" customHeight="1" thickBot="1">
      <c r="A112" s="21" t="s">
        <v>226</v>
      </c>
      <c r="B112" s="17" t="s">
        <v>227</v>
      </c>
      <c r="C112" s="18" t="s">
        <v>228</v>
      </c>
      <c r="D112" s="18" t="s">
        <v>229</v>
      </c>
      <c r="E112" s="18" t="s">
        <v>230</v>
      </c>
      <c r="F112" s="18" t="s">
        <v>231</v>
      </c>
      <c r="G112" s="19" t="s">
        <v>249</v>
      </c>
      <c r="I112" s="40"/>
      <c r="J112" s="35"/>
      <c r="K112" s="51"/>
      <c r="L112" s="47"/>
      <c r="M112" s="2"/>
      <c r="N112" s="2"/>
      <c r="O112" s="2"/>
      <c r="P112" s="2"/>
      <c r="Q112" s="2"/>
      <c r="R112" s="2"/>
      <c r="S112" s="2"/>
      <c r="T112" s="2"/>
      <c r="U112" s="2"/>
      <c r="V112" s="2"/>
      <c r="W112" s="2"/>
      <c r="X112" s="2"/>
      <c r="Y112" s="2"/>
      <c r="Z112" s="2"/>
    </row>
    <row r="113" spans="1:26" ht="15.5">
      <c r="A113" s="22" t="s">
        <v>234</v>
      </c>
      <c r="B113" s="15">
        <f>COUNTIF('Pillar 5'!D21:D21, "never")</f>
        <v>0</v>
      </c>
      <c r="C113" s="16">
        <f>COUNTIF('Pillar 5'!D21:D21, "rarely")</f>
        <v>0</v>
      </c>
      <c r="D113" s="16">
        <f>COUNTIF('Pillar 5'!D21:D21, "sometimes")</f>
        <v>0</v>
      </c>
      <c r="E113" s="16">
        <f>COUNTIF('Pillar 5'!D21:D21, "usually")</f>
        <v>0</v>
      </c>
      <c r="F113" s="16">
        <f>COUNTIF('Pillar 5'!D21:D21, "always")</f>
        <v>0</v>
      </c>
      <c r="G113" s="13"/>
      <c r="I113" s="40"/>
      <c r="J113" s="35"/>
      <c r="K113" s="51"/>
      <c r="L113" s="47"/>
      <c r="M113" s="2"/>
      <c r="N113" s="2"/>
      <c r="O113" s="2"/>
      <c r="P113" s="2"/>
      <c r="Q113" s="2"/>
      <c r="R113" s="2"/>
      <c r="S113" s="2"/>
      <c r="T113" s="2"/>
      <c r="U113" s="2"/>
      <c r="V113" s="2"/>
      <c r="W113" s="2"/>
      <c r="X113" s="2"/>
      <c r="Y113" s="2"/>
      <c r="Z113" s="2"/>
    </row>
    <row r="114" spans="1:26" ht="15" thickBot="1">
      <c r="A114" s="23" t="s">
        <v>235</v>
      </c>
      <c r="B114" s="9" t="s">
        <v>236</v>
      </c>
      <c r="C114" s="10" t="s">
        <v>237</v>
      </c>
      <c r="D114" s="10" t="s">
        <v>238</v>
      </c>
      <c r="E114" s="10" t="s">
        <v>239</v>
      </c>
      <c r="F114" s="11" t="s">
        <v>240</v>
      </c>
      <c r="G114" s="12"/>
      <c r="I114" s="40"/>
      <c r="J114" s="35"/>
      <c r="K114" s="51"/>
      <c r="L114" s="47"/>
      <c r="M114" s="2"/>
      <c r="N114" s="2"/>
      <c r="O114" s="2"/>
      <c r="P114" s="2"/>
      <c r="Q114" s="2"/>
      <c r="R114" s="2"/>
      <c r="S114" s="2"/>
      <c r="T114" s="2"/>
      <c r="U114" s="2"/>
      <c r="V114" s="2"/>
      <c r="W114" s="2"/>
      <c r="X114" s="2"/>
      <c r="Y114" s="2"/>
      <c r="Z114" s="2"/>
    </row>
    <row r="115" spans="1:26" ht="15" thickBot="1">
      <c r="A115" s="20" t="s">
        <v>241</v>
      </c>
      <c r="B115" s="8">
        <f>PRODUCT(1, B113)</f>
        <v>0</v>
      </c>
      <c r="C115" s="5">
        <f>PRODUCT(2, C113)</f>
        <v>0</v>
      </c>
      <c r="D115" s="5">
        <f>PRODUCT(3, D113)</f>
        <v>0</v>
      </c>
      <c r="E115" s="5">
        <f>PRODUCT(4, E113)</f>
        <v>0</v>
      </c>
      <c r="F115" s="5">
        <f>PRODUCT(5, F113)</f>
        <v>0</v>
      </c>
      <c r="G115" s="6">
        <f>SUM(B115:F115)</f>
        <v>0</v>
      </c>
      <c r="I115" s="41">
        <f>G115/1</f>
        <v>0</v>
      </c>
      <c r="J115" s="33" t="str">
        <f>IF(AND(I115&lt;1.5), "Never", IF(AND(I115&gt;=1.5, I115&lt;2.5), "Rarely", IF(AND(I115&gt;=2.5, I115&lt;3.5), "Sometimes", IF(AND(I115&gt;=3.5,I115&lt;4.5), "Usually", IF(AND(I115&gt;=4.5), "Always")))))</f>
        <v>Never</v>
      </c>
      <c r="K115" s="51"/>
      <c r="L115" s="47"/>
      <c r="M115" s="2"/>
      <c r="N115" s="2"/>
      <c r="O115" s="2"/>
      <c r="P115" s="2"/>
      <c r="Q115" s="2"/>
      <c r="R115" s="2"/>
      <c r="S115" s="2"/>
      <c r="T115" s="2"/>
      <c r="U115" s="2"/>
      <c r="V115" s="2"/>
      <c r="W115" s="2"/>
      <c r="X115" s="2"/>
      <c r="Y115" s="2"/>
      <c r="Z115" s="2"/>
    </row>
    <row r="116" spans="1:26" ht="15" thickBot="1">
      <c r="A116" s="2"/>
      <c r="B116" s="2"/>
      <c r="C116" s="2"/>
      <c r="D116" s="2"/>
      <c r="E116" s="2"/>
      <c r="F116" s="2"/>
      <c r="G116" s="2"/>
      <c r="I116" s="42"/>
      <c r="J116" s="34"/>
      <c r="K116" s="51"/>
      <c r="L116" s="47"/>
      <c r="M116" s="2"/>
      <c r="N116" s="2"/>
      <c r="O116" s="2"/>
      <c r="P116" s="2"/>
      <c r="Q116" s="2"/>
      <c r="R116" s="2"/>
      <c r="S116" s="2"/>
      <c r="T116" s="2"/>
      <c r="U116" s="2"/>
      <c r="V116" s="2"/>
      <c r="W116" s="2"/>
      <c r="X116" s="2"/>
      <c r="Y116" s="2"/>
      <c r="Z116" s="2"/>
    </row>
    <row r="117" spans="1:26" ht="16" thickBot="1">
      <c r="A117" s="202" t="s">
        <v>267</v>
      </c>
      <c r="B117" s="203"/>
      <c r="C117" s="203"/>
      <c r="D117" s="203"/>
      <c r="E117" s="203"/>
      <c r="F117" s="203"/>
      <c r="G117" s="204"/>
      <c r="I117" s="40"/>
      <c r="J117" s="35"/>
      <c r="K117" s="51"/>
      <c r="L117" s="47"/>
      <c r="M117" s="2"/>
      <c r="N117" s="2"/>
      <c r="O117" s="2"/>
      <c r="P117" s="2"/>
      <c r="Q117" s="2"/>
      <c r="R117" s="2"/>
      <c r="S117" s="2"/>
      <c r="T117" s="2"/>
      <c r="U117" s="2"/>
      <c r="V117" s="2"/>
      <c r="W117" s="2"/>
      <c r="X117" s="2"/>
      <c r="Y117" s="2"/>
      <c r="Z117" s="2"/>
    </row>
    <row r="118" spans="1:26" ht="50.25" customHeight="1" thickBot="1">
      <c r="A118" s="21" t="s">
        <v>226</v>
      </c>
      <c r="B118" s="17" t="s">
        <v>227</v>
      </c>
      <c r="C118" s="18" t="s">
        <v>228</v>
      </c>
      <c r="D118" s="18" t="s">
        <v>229</v>
      </c>
      <c r="E118" s="18" t="s">
        <v>230</v>
      </c>
      <c r="F118" s="18" t="s">
        <v>231</v>
      </c>
      <c r="G118" s="19" t="s">
        <v>244</v>
      </c>
      <c r="I118" s="40"/>
      <c r="J118" s="35"/>
      <c r="K118" s="51"/>
      <c r="L118" s="47"/>
      <c r="M118" s="2"/>
      <c r="N118" s="2"/>
      <c r="O118" s="2"/>
      <c r="P118" s="2"/>
      <c r="Q118" s="2"/>
      <c r="R118" s="2"/>
      <c r="S118" s="2"/>
      <c r="T118" s="2"/>
      <c r="U118" s="2"/>
      <c r="V118" s="2"/>
      <c r="W118" s="2"/>
      <c r="X118" s="2"/>
      <c r="Y118" s="2"/>
      <c r="Z118" s="2"/>
    </row>
    <row r="119" spans="1:26" ht="15.5">
      <c r="A119" s="22" t="s">
        <v>234</v>
      </c>
      <c r="B119" s="15">
        <f>COUNTIF('Pillar 5'!D24:D29, "never")</f>
        <v>0</v>
      </c>
      <c r="C119" s="16">
        <f>COUNTIF('Pillar 5'!D24:D29, "rarely")</f>
        <v>0</v>
      </c>
      <c r="D119" s="16">
        <f>COUNTIF('Pillar 5'!D24:D29, "sometimes")</f>
        <v>0</v>
      </c>
      <c r="E119" s="16">
        <f>COUNTIF('Pillar 5'!D24:D29, "usually")</f>
        <v>0</v>
      </c>
      <c r="F119" s="16">
        <f>COUNTIF('Pillar 5'!D24:D29, "always")</f>
        <v>0</v>
      </c>
      <c r="G119" s="13"/>
      <c r="I119" s="40"/>
      <c r="J119" s="35"/>
      <c r="K119" s="51"/>
      <c r="L119" s="47"/>
      <c r="M119" s="2"/>
      <c r="N119" s="2"/>
      <c r="O119" s="2"/>
      <c r="P119" s="2"/>
      <c r="Q119" s="2"/>
      <c r="R119" s="2"/>
      <c r="S119" s="2"/>
      <c r="T119" s="2"/>
      <c r="U119" s="2"/>
      <c r="V119" s="2"/>
      <c r="W119" s="2"/>
      <c r="X119" s="2"/>
      <c r="Y119" s="2"/>
      <c r="Z119" s="2"/>
    </row>
    <row r="120" spans="1:26" ht="15" thickBot="1">
      <c r="A120" s="23" t="s">
        <v>235</v>
      </c>
      <c r="B120" s="9" t="s">
        <v>236</v>
      </c>
      <c r="C120" s="10" t="s">
        <v>237</v>
      </c>
      <c r="D120" s="10" t="s">
        <v>238</v>
      </c>
      <c r="E120" s="10" t="s">
        <v>239</v>
      </c>
      <c r="F120" s="11" t="s">
        <v>240</v>
      </c>
      <c r="G120" s="12"/>
      <c r="I120" s="40"/>
      <c r="J120" s="35"/>
      <c r="K120" s="51"/>
      <c r="L120" s="47"/>
      <c r="M120" s="2"/>
      <c r="N120" s="2"/>
      <c r="O120" s="2"/>
      <c r="P120" s="2"/>
      <c r="Q120" s="2"/>
      <c r="R120" s="2"/>
      <c r="S120" s="2"/>
      <c r="T120" s="2"/>
      <c r="U120" s="2"/>
      <c r="V120" s="2"/>
      <c r="W120" s="2"/>
      <c r="X120" s="2"/>
      <c r="Y120" s="2"/>
      <c r="Z120" s="2"/>
    </row>
    <row r="121" spans="1:26" ht="15" thickBot="1">
      <c r="A121" s="20" t="s">
        <v>241</v>
      </c>
      <c r="B121" s="8">
        <f>PRODUCT(1, B119)</f>
        <v>0</v>
      </c>
      <c r="C121" s="5">
        <f>PRODUCT(2, C119)</f>
        <v>0</v>
      </c>
      <c r="D121" s="5">
        <f>PRODUCT(3, D119)</f>
        <v>0</v>
      </c>
      <c r="E121" s="5">
        <f>PRODUCT(4, E119)</f>
        <v>0</v>
      </c>
      <c r="F121" s="5">
        <f>PRODUCT(5, F119)</f>
        <v>0</v>
      </c>
      <c r="G121" s="6">
        <f>SUM(B121:F121)</f>
        <v>0</v>
      </c>
      <c r="I121" s="41">
        <f>G121/6</f>
        <v>0</v>
      </c>
      <c r="J121" s="33" t="str">
        <f>IF(AND(I121&lt;1.5), "Never", IF(AND(I121&gt;=1.5, I121&lt;2.5), "Rarely", IF(AND(I121&gt;=2.5, I121&lt;3.5), "Sometimes", IF(AND(I121&gt;=3.5,I121&lt;4.5), "Usually", IF(AND(I121&gt;=4.5), "Always")))))</f>
        <v>Never</v>
      </c>
      <c r="K121" s="51"/>
      <c r="L121" s="47"/>
      <c r="M121" s="2"/>
      <c r="N121" s="2"/>
      <c r="O121" s="2"/>
      <c r="P121" s="2"/>
      <c r="Q121" s="2"/>
      <c r="R121" s="2"/>
      <c r="S121" s="2"/>
      <c r="T121" s="2"/>
      <c r="U121" s="2"/>
      <c r="V121" s="2"/>
      <c r="W121" s="2"/>
      <c r="X121" s="2"/>
      <c r="Y121" s="2"/>
      <c r="Z121" s="2"/>
    </row>
    <row r="122" spans="1:26" ht="15" thickBot="1">
      <c r="A122" s="2"/>
      <c r="B122" s="2"/>
      <c r="C122" s="2"/>
      <c r="D122" s="2"/>
      <c r="E122" s="2"/>
      <c r="F122" s="2"/>
      <c r="G122" s="2"/>
      <c r="I122" s="42"/>
      <c r="J122" s="34"/>
      <c r="K122" s="51"/>
      <c r="L122" s="47"/>
      <c r="M122" s="2"/>
      <c r="N122" s="2"/>
      <c r="O122" s="2"/>
      <c r="P122" s="2"/>
      <c r="Q122" s="2"/>
      <c r="R122" s="2"/>
      <c r="S122" s="2"/>
      <c r="T122" s="2"/>
      <c r="U122" s="2"/>
      <c r="V122" s="2"/>
      <c r="W122" s="2"/>
      <c r="X122" s="2"/>
      <c r="Y122" s="2"/>
      <c r="Z122" s="2"/>
    </row>
    <row r="123" spans="1:26" ht="16" thickBot="1">
      <c r="A123" s="202" t="s">
        <v>268</v>
      </c>
      <c r="B123" s="203"/>
      <c r="C123" s="203"/>
      <c r="D123" s="203"/>
      <c r="E123" s="203"/>
      <c r="F123" s="203"/>
      <c r="G123" s="204"/>
      <c r="I123" s="40"/>
      <c r="J123" s="35"/>
      <c r="K123" s="51"/>
      <c r="L123" s="47"/>
      <c r="M123" s="2"/>
      <c r="N123" s="2"/>
      <c r="O123" s="2"/>
      <c r="P123" s="2"/>
      <c r="Q123" s="2"/>
      <c r="R123" s="2"/>
      <c r="S123" s="2"/>
      <c r="T123" s="2"/>
      <c r="U123" s="2"/>
      <c r="V123" s="2"/>
      <c r="W123" s="2"/>
      <c r="X123" s="2"/>
      <c r="Y123" s="2"/>
      <c r="Z123" s="2"/>
    </row>
    <row r="124" spans="1:26" ht="43.5" customHeight="1" thickBot="1">
      <c r="A124" s="21" t="s">
        <v>226</v>
      </c>
      <c r="B124" s="17" t="s">
        <v>227</v>
      </c>
      <c r="C124" s="18" t="s">
        <v>228</v>
      </c>
      <c r="D124" s="18" t="s">
        <v>229</v>
      </c>
      <c r="E124" s="18" t="s">
        <v>230</v>
      </c>
      <c r="F124" s="18" t="s">
        <v>231</v>
      </c>
      <c r="G124" s="19" t="s">
        <v>256</v>
      </c>
      <c r="I124" s="40"/>
      <c r="J124" s="35"/>
      <c r="K124" s="51"/>
      <c r="L124" s="47"/>
      <c r="M124" s="2"/>
      <c r="N124" s="2"/>
      <c r="O124" s="2"/>
      <c r="P124" s="2"/>
      <c r="Q124" s="2"/>
      <c r="R124" s="2"/>
      <c r="S124" s="2"/>
      <c r="T124" s="2"/>
      <c r="U124" s="2"/>
      <c r="V124" s="2"/>
      <c r="W124" s="2"/>
      <c r="X124" s="2"/>
      <c r="Y124" s="2"/>
      <c r="Z124" s="2"/>
    </row>
    <row r="125" spans="1:26" ht="15.5">
      <c r="A125" s="22" t="s">
        <v>234</v>
      </c>
      <c r="B125" s="15">
        <f>COUNTIF('Pillar 5'!D33:D37, "never")</f>
        <v>0</v>
      </c>
      <c r="C125" s="16">
        <f>COUNTIF('Pillar 5'!D33:D37, "rarely")</f>
        <v>0</v>
      </c>
      <c r="D125" s="16">
        <f>COUNTIF('Pillar 5'!D33:D37, "sometimes")</f>
        <v>0</v>
      </c>
      <c r="E125" s="16">
        <f>COUNTIF('Pillar 5'!D33:D37, "usually")</f>
        <v>0</v>
      </c>
      <c r="F125" s="16">
        <f>COUNTIF('Pillar 5'!D33:D37, "always")</f>
        <v>0</v>
      </c>
      <c r="G125" s="13"/>
      <c r="I125" s="40"/>
      <c r="J125" s="35"/>
      <c r="K125" s="51"/>
      <c r="L125" s="47"/>
      <c r="M125" s="2"/>
      <c r="N125" s="2"/>
      <c r="O125" s="2"/>
      <c r="P125" s="2"/>
      <c r="Q125" s="2"/>
      <c r="R125" s="2"/>
      <c r="S125" s="2"/>
      <c r="T125" s="2"/>
      <c r="U125" s="2"/>
      <c r="V125" s="2"/>
      <c r="W125" s="2"/>
      <c r="X125" s="2"/>
      <c r="Y125" s="2"/>
      <c r="Z125" s="2"/>
    </row>
    <row r="126" spans="1:26" ht="15" thickBot="1">
      <c r="A126" s="23" t="s">
        <v>235</v>
      </c>
      <c r="B126" s="9" t="s">
        <v>236</v>
      </c>
      <c r="C126" s="10" t="s">
        <v>237</v>
      </c>
      <c r="D126" s="10" t="s">
        <v>238</v>
      </c>
      <c r="E126" s="10" t="s">
        <v>239</v>
      </c>
      <c r="F126" s="11" t="s">
        <v>240</v>
      </c>
      <c r="G126" s="12"/>
      <c r="I126" s="40"/>
      <c r="J126" s="35"/>
      <c r="K126" s="51"/>
      <c r="L126" s="47"/>
      <c r="M126" s="2"/>
      <c r="N126" s="2"/>
      <c r="O126" s="2"/>
      <c r="P126" s="2"/>
      <c r="Q126" s="2"/>
      <c r="R126" s="2"/>
      <c r="S126" s="2"/>
      <c r="T126" s="2"/>
      <c r="U126" s="2"/>
      <c r="V126" s="2"/>
      <c r="W126" s="2"/>
      <c r="X126" s="2"/>
      <c r="Y126" s="2"/>
      <c r="Z126" s="2"/>
    </row>
    <row r="127" spans="1:26" ht="15" thickBot="1">
      <c r="A127" s="20" t="s">
        <v>241</v>
      </c>
      <c r="B127" s="8">
        <f>PRODUCT(1, B125)</f>
        <v>0</v>
      </c>
      <c r="C127" s="5">
        <f>PRODUCT(2, C125)</f>
        <v>0</v>
      </c>
      <c r="D127" s="5">
        <f>PRODUCT(3, D125)</f>
        <v>0</v>
      </c>
      <c r="E127" s="5">
        <f>PRODUCT(4, E125)</f>
        <v>0</v>
      </c>
      <c r="F127" s="5">
        <f>PRODUCT(5, F125)</f>
        <v>0</v>
      </c>
      <c r="G127" s="6">
        <f>SUM(B127:F127)</f>
        <v>0</v>
      </c>
      <c r="I127" s="41">
        <f>G127/5</f>
        <v>0</v>
      </c>
      <c r="J127" s="33" t="str">
        <f>IF(AND(I127&lt;1.5), "Never", IF(AND(I127&gt;=1.5, I127&lt;2.5), "Rarely", IF(AND(I127&gt;=2.5, I127&lt;3.5), "Sometimes", IF(AND(I127&gt;=3.5,I127&lt;4.5), "Usually", IF(AND(I127&gt;=4.5), "Always")))))</f>
        <v>Never</v>
      </c>
      <c r="K127" s="51"/>
      <c r="L127" s="47"/>
      <c r="M127" s="2"/>
      <c r="N127" s="2"/>
      <c r="O127" s="2"/>
      <c r="P127" s="2"/>
      <c r="Q127" s="2"/>
      <c r="R127" s="2"/>
      <c r="S127" s="2"/>
      <c r="T127" s="2"/>
      <c r="U127" s="2"/>
      <c r="V127" s="2"/>
      <c r="W127" s="2"/>
      <c r="X127" s="2"/>
      <c r="Y127" s="2"/>
      <c r="Z127" s="2"/>
    </row>
    <row r="128" spans="1:26" ht="15" thickBot="1">
      <c r="A128" s="2"/>
      <c r="B128" s="2"/>
      <c r="C128" s="2"/>
      <c r="D128" s="2"/>
      <c r="E128" s="2"/>
      <c r="F128" s="2"/>
      <c r="G128" s="2"/>
      <c r="I128" s="42"/>
      <c r="J128" s="34"/>
      <c r="K128" s="51"/>
      <c r="L128" s="47"/>
      <c r="M128" s="2"/>
      <c r="N128" s="2"/>
      <c r="O128" s="2"/>
      <c r="P128" s="2"/>
      <c r="Q128" s="2"/>
      <c r="R128" s="2"/>
      <c r="S128" s="2"/>
      <c r="T128" s="2"/>
      <c r="U128" s="2"/>
      <c r="V128" s="2"/>
      <c r="W128" s="2"/>
      <c r="X128" s="2"/>
      <c r="Y128" s="2"/>
      <c r="Z128" s="2"/>
    </row>
    <row r="129" spans="1:26" ht="16" thickBot="1">
      <c r="A129" s="202" t="s">
        <v>269</v>
      </c>
      <c r="B129" s="203"/>
      <c r="C129" s="203"/>
      <c r="D129" s="203"/>
      <c r="E129" s="203"/>
      <c r="F129" s="203"/>
      <c r="G129" s="204"/>
      <c r="I129" s="40"/>
      <c r="J129" s="35"/>
      <c r="K129" s="51"/>
      <c r="L129" s="47"/>
      <c r="M129" s="2"/>
      <c r="N129" s="2"/>
      <c r="O129" s="2"/>
      <c r="P129" s="2"/>
      <c r="Q129" s="2"/>
      <c r="R129" s="2"/>
      <c r="S129" s="2"/>
      <c r="T129" s="2"/>
      <c r="U129" s="2"/>
      <c r="V129" s="2"/>
      <c r="W129" s="2"/>
      <c r="X129" s="2"/>
      <c r="Y129" s="2"/>
      <c r="Z129" s="2"/>
    </row>
    <row r="130" spans="1:26" ht="44.25" customHeight="1" thickBot="1">
      <c r="A130" s="21" t="s">
        <v>226</v>
      </c>
      <c r="B130" s="17" t="s">
        <v>227</v>
      </c>
      <c r="C130" s="18" t="s">
        <v>228</v>
      </c>
      <c r="D130" s="18" t="s">
        <v>229</v>
      </c>
      <c r="E130" s="18" t="s">
        <v>230</v>
      </c>
      <c r="F130" s="18" t="s">
        <v>231</v>
      </c>
      <c r="G130" s="19" t="s">
        <v>246</v>
      </c>
      <c r="I130" s="40"/>
      <c r="J130" s="35"/>
      <c r="K130" s="51"/>
      <c r="L130" s="47"/>
      <c r="M130" s="2"/>
      <c r="N130" s="2"/>
      <c r="O130" s="2"/>
      <c r="P130" s="2"/>
      <c r="Q130" s="2"/>
      <c r="R130" s="2"/>
      <c r="S130" s="2"/>
      <c r="T130" s="2"/>
      <c r="U130" s="2"/>
      <c r="V130" s="2"/>
      <c r="W130" s="2"/>
      <c r="X130" s="2"/>
      <c r="Y130" s="2"/>
      <c r="Z130" s="2"/>
    </row>
    <row r="131" spans="1:26" ht="16" thickBot="1">
      <c r="A131" s="22" t="s">
        <v>234</v>
      </c>
      <c r="B131" s="15">
        <f>COUNTIF('Pillar 5'!D40:D43, "never")</f>
        <v>0</v>
      </c>
      <c r="C131" s="16">
        <f>COUNTIF('Pillar 5'!D40:D43, "rarely")</f>
        <v>0</v>
      </c>
      <c r="D131" s="16">
        <f>COUNTIF('Pillar 5'!D40:D43, "sometimes")</f>
        <v>0</v>
      </c>
      <c r="E131" s="16">
        <f>COUNTIF('Pillar 5'!D40:D43, "usually")</f>
        <v>0</v>
      </c>
      <c r="F131" s="16">
        <f>COUNTIF('Pillar 5'!D40:D43, "always")</f>
        <v>0</v>
      </c>
      <c r="G131" s="13"/>
      <c r="I131" s="40"/>
      <c r="J131" s="35"/>
      <c r="K131" s="51"/>
      <c r="L131" s="47"/>
      <c r="M131" s="2"/>
      <c r="N131" s="2"/>
      <c r="O131" s="2"/>
      <c r="P131" s="2"/>
      <c r="Q131" s="2"/>
      <c r="R131" s="2"/>
      <c r="S131" s="2"/>
      <c r="T131" s="2"/>
      <c r="U131" s="2"/>
      <c r="V131" s="2"/>
      <c r="W131" s="2"/>
      <c r="X131" s="2"/>
      <c r="Y131" s="2"/>
      <c r="Z131" s="2"/>
    </row>
    <row r="132" spans="1:26" ht="15" thickBot="1">
      <c r="A132" s="23" t="s">
        <v>235</v>
      </c>
      <c r="B132" s="9" t="s">
        <v>236</v>
      </c>
      <c r="C132" s="10" t="s">
        <v>237</v>
      </c>
      <c r="D132" s="10" t="s">
        <v>238</v>
      </c>
      <c r="E132" s="10" t="s">
        <v>239</v>
      </c>
      <c r="F132" s="11" t="s">
        <v>240</v>
      </c>
      <c r="G132" s="12"/>
      <c r="I132" s="40"/>
      <c r="J132" s="35"/>
      <c r="K132" s="51"/>
      <c r="L132" s="47"/>
      <c r="M132" s="2"/>
      <c r="N132" s="2"/>
      <c r="O132" s="2"/>
      <c r="P132" s="2"/>
      <c r="Q132" s="2"/>
      <c r="R132" s="2"/>
      <c r="S132" s="2"/>
      <c r="T132" s="2"/>
      <c r="U132" s="2"/>
      <c r="V132" s="2"/>
      <c r="W132" s="2"/>
      <c r="X132" s="2"/>
      <c r="Y132" s="2"/>
      <c r="Z132" s="2"/>
    </row>
    <row r="133" spans="1:26" ht="15" thickBot="1">
      <c r="A133" s="20" t="s">
        <v>241</v>
      </c>
      <c r="B133" s="8">
        <f>PRODUCT(1, B131)</f>
        <v>0</v>
      </c>
      <c r="C133" s="5">
        <f>PRODUCT(2, C131)</f>
        <v>0</v>
      </c>
      <c r="D133" s="5">
        <f>PRODUCT(3, D131)</f>
        <v>0</v>
      </c>
      <c r="E133" s="5">
        <f>PRODUCT(4, E131)</f>
        <v>0</v>
      </c>
      <c r="F133" s="5">
        <f>PRODUCT(5, F131)</f>
        <v>0</v>
      </c>
      <c r="G133" s="6">
        <f>SUM(B133:F133)</f>
        <v>0</v>
      </c>
      <c r="I133" s="41">
        <f>G133/4</f>
        <v>0</v>
      </c>
      <c r="J133" s="37" t="str">
        <f>IF(AND(I133&lt;1.5), "Never", IF(AND(I133&gt;=1.5, I133&lt;2.5), "Rarely", IF(AND(I133&gt;=2.5, I133&lt;3.5), "Sometimes", IF(AND(I133&gt;=3.5,I133&lt;4.5), "Usually", IF(AND(I133&gt;=4.5), "Always")))))</f>
        <v>Never</v>
      </c>
      <c r="K133" s="51"/>
      <c r="L133" s="47"/>
      <c r="M133" s="2"/>
      <c r="N133" s="2"/>
      <c r="O133" s="2"/>
      <c r="P133" s="2"/>
      <c r="Q133" s="2"/>
      <c r="R133" s="2"/>
      <c r="S133" s="2"/>
      <c r="T133" s="2"/>
      <c r="U133" s="2"/>
      <c r="V133" s="2"/>
      <c r="W133" s="2"/>
      <c r="X133" s="2"/>
      <c r="Y133" s="2"/>
      <c r="Z133" s="2"/>
    </row>
    <row r="134" spans="1:26" ht="15" thickBot="1">
      <c r="A134" s="2"/>
      <c r="B134" s="2"/>
      <c r="C134" s="2"/>
      <c r="D134" s="2"/>
      <c r="E134" s="2"/>
      <c r="F134" s="2"/>
      <c r="G134" s="2"/>
      <c r="I134" s="40"/>
      <c r="J134" s="35"/>
      <c r="K134" s="51"/>
      <c r="L134" s="47"/>
      <c r="M134" s="2"/>
      <c r="N134" s="2"/>
      <c r="O134" s="2"/>
      <c r="P134" s="2"/>
      <c r="Q134" s="2"/>
      <c r="R134" s="2"/>
      <c r="S134" s="2"/>
      <c r="T134" s="2"/>
      <c r="U134" s="2"/>
      <c r="V134" s="2"/>
      <c r="W134" s="2"/>
      <c r="X134" s="2"/>
      <c r="Y134" s="2"/>
      <c r="Z134" s="2"/>
    </row>
    <row r="135" spans="1:26" ht="16" thickBot="1">
      <c r="A135" s="202" t="s">
        <v>270</v>
      </c>
      <c r="B135" s="203"/>
      <c r="C135" s="203"/>
      <c r="D135" s="203"/>
      <c r="E135" s="203"/>
      <c r="F135" s="203"/>
      <c r="G135" s="204"/>
      <c r="I135" s="40"/>
      <c r="J135" s="35"/>
      <c r="K135" s="51"/>
      <c r="L135" s="47"/>
      <c r="M135" s="2"/>
      <c r="N135" s="2"/>
      <c r="O135" s="2"/>
      <c r="P135" s="2"/>
      <c r="Q135" s="2"/>
      <c r="R135" s="2"/>
      <c r="S135" s="2"/>
      <c r="T135" s="2"/>
      <c r="U135" s="2"/>
      <c r="V135" s="2"/>
      <c r="W135" s="2"/>
      <c r="X135" s="2"/>
      <c r="Y135" s="2"/>
      <c r="Z135" s="2"/>
    </row>
    <row r="136" spans="1:26" ht="44.25" customHeight="1" thickBot="1">
      <c r="A136" s="21" t="s">
        <v>226</v>
      </c>
      <c r="B136" s="17" t="s">
        <v>227</v>
      </c>
      <c r="C136" s="18" t="s">
        <v>228</v>
      </c>
      <c r="D136" s="18" t="s">
        <v>229</v>
      </c>
      <c r="E136" s="18" t="s">
        <v>230</v>
      </c>
      <c r="F136" s="18" t="s">
        <v>231</v>
      </c>
      <c r="G136" s="19" t="s">
        <v>246</v>
      </c>
      <c r="I136" s="40"/>
      <c r="J136" s="35"/>
      <c r="K136" s="51"/>
      <c r="L136" s="47"/>
      <c r="M136" s="2"/>
      <c r="N136" s="2"/>
      <c r="O136" s="2"/>
      <c r="P136" s="2"/>
      <c r="Q136" s="2"/>
      <c r="R136" s="2"/>
      <c r="S136" s="2"/>
      <c r="T136" s="2"/>
      <c r="U136" s="2"/>
      <c r="V136" s="2"/>
      <c r="W136" s="2"/>
      <c r="X136" s="2"/>
      <c r="Y136" s="2"/>
      <c r="Z136" s="2"/>
    </row>
    <row r="137" spans="1:26" ht="15.5">
      <c r="A137" s="22" t="s">
        <v>234</v>
      </c>
      <c r="B137" s="15">
        <f>COUNTIF('Pillar 5'!D46:D49, "never")</f>
        <v>0</v>
      </c>
      <c r="C137" s="16">
        <f>COUNTIF('Pillar 5'!D46:D49, "rarely")</f>
        <v>0</v>
      </c>
      <c r="D137" s="16">
        <f>COUNTIF('Pillar 5'!D46:D49, "sometimes")</f>
        <v>0</v>
      </c>
      <c r="E137" s="16">
        <f>COUNTIF('Pillar 5'!D46:D49, "usually")</f>
        <v>0</v>
      </c>
      <c r="F137" s="16">
        <f>COUNTIF('Pillar 5'!D46:D49, "always")</f>
        <v>0</v>
      </c>
      <c r="G137" s="13"/>
      <c r="I137" s="40"/>
      <c r="J137" s="35"/>
      <c r="K137" s="51"/>
      <c r="L137" s="47"/>
      <c r="M137" s="2"/>
      <c r="N137" s="2"/>
      <c r="O137" s="2"/>
      <c r="P137" s="2"/>
      <c r="Q137" s="2"/>
      <c r="R137" s="2"/>
      <c r="S137" s="2"/>
      <c r="T137" s="2"/>
      <c r="U137" s="2"/>
      <c r="V137" s="2"/>
      <c r="W137" s="2"/>
      <c r="X137" s="2"/>
      <c r="Y137" s="2"/>
      <c r="Z137" s="2"/>
    </row>
    <row r="138" spans="1:26" ht="15" thickBot="1">
      <c r="A138" s="23" t="s">
        <v>235</v>
      </c>
      <c r="B138" s="9" t="s">
        <v>236</v>
      </c>
      <c r="C138" s="10" t="s">
        <v>237</v>
      </c>
      <c r="D138" s="10" t="s">
        <v>238</v>
      </c>
      <c r="E138" s="10" t="s">
        <v>239</v>
      </c>
      <c r="F138" s="11" t="s">
        <v>240</v>
      </c>
      <c r="G138" s="12"/>
      <c r="I138" s="40"/>
      <c r="J138" s="35"/>
      <c r="K138" s="51"/>
      <c r="L138" s="47"/>
      <c r="M138" s="2"/>
      <c r="N138" s="2"/>
      <c r="O138" s="2"/>
      <c r="P138" s="2"/>
      <c r="Q138" s="2"/>
      <c r="R138" s="2"/>
      <c r="S138" s="2"/>
      <c r="T138" s="2"/>
      <c r="U138" s="2"/>
      <c r="V138" s="2"/>
      <c r="W138" s="2"/>
      <c r="X138" s="2"/>
      <c r="Y138" s="2"/>
      <c r="Z138" s="2"/>
    </row>
    <row r="139" spans="1:26" ht="15" thickBot="1">
      <c r="A139" s="20" t="s">
        <v>241</v>
      </c>
      <c r="B139" s="8">
        <f>PRODUCT(1, B137)</f>
        <v>0</v>
      </c>
      <c r="C139" s="5">
        <f>PRODUCT(2, C137)</f>
        <v>0</v>
      </c>
      <c r="D139" s="5">
        <f>PRODUCT(3, D137)</f>
        <v>0</v>
      </c>
      <c r="E139" s="5">
        <f>PRODUCT(4, E137)</f>
        <v>0</v>
      </c>
      <c r="F139" s="5">
        <f>PRODUCT(5, F137)</f>
        <v>0</v>
      </c>
      <c r="G139" s="6">
        <f>SUM(B139:F139)</f>
        <v>0</v>
      </c>
      <c r="I139" s="43">
        <f>G139/4</f>
        <v>0</v>
      </c>
      <c r="J139" s="33" t="str">
        <f>IF(AND(I139&lt;1.5), "Never", IF(AND(I139&gt;=1.5, I139&lt;2.5), "Rarely", IF(AND(I139&gt;=2.5, I139&lt;3.5), "Sometimes", IF(AND(I139&gt;=3.5,I139&lt;4.5), "Usually", IF(AND(I139&gt;=4.5), "Always")))))</f>
        <v>Never</v>
      </c>
      <c r="K139" s="57"/>
      <c r="L139" s="48"/>
      <c r="M139" s="2"/>
      <c r="N139" s="2"/>
      <c r="O139" s="2"/>
      <c r="P139" s="2"/>
      <c r="Q139" s="2"/>
      <c r="R139" s="2"/>
      <c r="S139" s="2"/>
      <c r="T139" s="2"/>
      <c r="U139" s="2"/>
      <c r="V139" s="2"/>
      <c r="W139" s="2"/>
      <c r="X139" s="2"/>
      <c r="Y139" s="2"/>
      <c r="Z139" s="2"/>
    </row>
    <row r="140" spans="1:26" ht="15" thickBot="1">
      <c r="A140" s="2"/>
      <c r="B140" s="2"/>
      <c r="C140" s="2"/>
      <c r="D140" s="2"/>
      <c r="E140" s="2"/>
      <c r="F140" s="2"/>
      <c r="G140" s="2"/>
      <c r="I140" s="38"/>
      <c r="J140" s="39"/>
      <c r="K140" s="50"/>
      <c r="L140" s="58"/>
      <c r="M140" s="2"/>
      <c r="N140" s="2"/>
      <c r="O140" s="2"/>
      <c r="P140" s="2"/>
      <c r="Q140" s="2"/>
      <c r="R140" s="2"/>
      <c r="S140" s="2"/>
      <c r="T140" s="2"/>
      <c r="U140" s="2"/>
      <c r="V140" s="2"/>
      <c r="W140" s="2"/>
      <c r="X140" s="2"/>
      <c r="Y140" s="2"/>
      <c r="Z140" s="2"/>
    </row>
    <row r="141" spans="1:26" ht="16" thickBot="1">
      <c r="A141" s="199" t="s">
        <v>271</v>
      </c>
      <c r="B141" s="200"/>
      <c r="C141" s="200"/>
      <c r="D141" s="200"/>
      <c r="E141" s="200"/>
      <c r="F141" s="200"/>
      <c r="G141" s="201"/>
      <c r="I141" s="40"/>
      <c r="J141" s="35"/>
      <c r="K141" s="51"/>
      <c r="L141" s="45"/>
      <c r="M141" s="2"/>
      <c r="N141" s="2"/>
      <c r="O141" s="2"/>
      <c r="P141" s="2"/>
      <c r="Q141" s="2"/>
      <c r="R141" s="2"/>
      <c r="S141" s="2"/>
      <c r="T141" s="2"/>
      <c r="U141" s="2"/>
      <c r="V141" s="2"/>
      <c r="W141" s="2"/>
      <c r="X141" s="2"/>
      <c r="Y141" s="2"/>
      <c r="Z141" s="2"/>
    </row>
    <row r="142" spans="1:26" ht="44.25" customHeight="1" thickBot="1">
      <c r="A142" s="21" t="s">
        <v>226</v>
      </c>
      <c r="B142" s="17" t="s">
        <v>227</v>
      </c>
      <c r="C142" s="18" t="s">
        <v>228</v>
      </c>
      <c r="D142" s="18" t="s">
        <v>229</v>
      </c>
      <c r="E142" s="18" t="s">
        <v>230</v>
      </c>
      <c r="F142" s="18" t="s">
        <v>231</v>
      </c>
      <c r="G142" s="19" t="s">
        <v>249</v>
      </c>
      <c r="I142" s="40"/>
      <c r="J142" s="35"/>
      <c r="K142" s="51"/>
      <c r="L142" s="45"/>
      <c r="M142" s="2"/>
      <c r="N142" s="2"/>
      <c r="O142" s="2"/>
      <c r="P142" s="2"/>
      <c r="Q142" s="2"/>
      <c r="R142" s="2"/>
      <c r="S142" s="2"/>
      <c r="T142" s="2"/>
      <c r="U142" s="2"/>
      <c r="V142" s="2"/>
      <c r="W142" s="2"/>
      <c r="X142" s="2"/>
      <c r="Y142" s="2"/>
      <c r="Z142" s="2"/>
    </row>
    <row r="143" spans="1:26" ht="15.5">
      <c r="A143" s="22" t="s">
        <v>234</v>
      </c>
      <c r="B143" s="15">
        <f>COUNTIF('Pillar 6'!D6:D6, "never")</f>
        <v>0</v>
      </c>
      <c r="C143" s="16">
        <f>COUNTIF('Pillar 6'!D6:D6, "rarely")</f>
        <v>0</v>
      </c>
      <c r="D143" s="16">
        <f>COUNTIF('Pillar 6'!D6:D6, "sometimes")</f>
        <v>0</v>
      </c>
      <c r="E143" s="16">
        <f>COUNTIF('Pillar 6'!D6:D6, "usually")</f>
        <v>0</v>
      </c>
      <c r="F143" s="16">
        <f>COUNTIF('Pillar 6'!D6:D6, "always")</f>
        <v>0</v>
      </c>
      <c r="G143" s="13"/>
      <c r="I143" s="40"/>
      <c r="J143" s="35"/>
      <c r="K143" s="51"/>
      <c r="L143" s="45"/>
      <c r="M143" s="2"/>
      <c r="N143" s="2"/>
      <c r="O143" s="2"/>
      <c r="P143" s="2"/>
      <c r="Q143" s="2"/>
      <c r="R143" s="2"/>
      <c r="S143" s="2"/>
      <c r="T143" s="2"/>
      <c r="U143" s="2"/>
      <c r="V143" s="2"/>
      <c r="W143" s="2"/>
      <c r="X143" s="2"/>
      <c r="Y143" s="2"/>
      <c r="Z143" s="2"/>
    </row>
    <row r="144" spans="1:26" ht="15" thickBot="1">
      <c r="A144" s="23" t="s">
        <v>235</v>
      </c>
      <c r="B144" s="9" t="s">
        <v>236</v>
      </c>
      <c r="C144" s="10" t="s">
        <v>237</v>
      </c>
      <c r="D144" s="10" t="s">
        <v>238</v>
      </c>
      <c r="E144" s="10" t="s">
        <v>239</v>
      </c>
      <c r="F144" s="11" t="s">
        <v>240</v>
      </c>
      <c r="G144" s="12"/>
      <c r="I144" s="40"/>
      <c r="J144" s="35"/>
      <c r="K144" s="51"/>
      <c r="L144" s="45"/>
      <c r="M144" s="2"/>
      <c r="N144" s="2"/>
      <c r="O144" s="2"/>
      <c r="P144" s="2"/>
      <c r="Q144" s="2"/>
      <c r="R144" s="2"/>
      <c r="S144" s="2"/>
      <c r="T144" s="2"/>
      <c r="U144" s="2"/>
      <c r="V144" s="2"/>
      <c r="W144" s="2"/>
      <c r="X144" s="2"/>
      <c r="Y144" s="2"/>
      <c r="Z144" s="2"/>
    </row>
    <row r="145" spans="1:26" ht="19" thickBot="1">
      <c r="A145" s="20" t="s">
        <v>241</v>
      </c>
      <c r="B145" s="8">
        <f>PRODUCT(1, B143)</f>
        <v>0</v>
      </c>
      <c r="C145" s="5">
        <f>PRODUCT(2, C143)</f>
        <v>0</v>
      </c>
      <c r="D145" s="5">
        <f>PRODUCT(3, D143)</f>
        <v>0</v>
      </c>
      <c r="E145" s="5">
        <f>PRODUCT(4, E143)</f>
        <v>0</v>
      </c>
      <c r="F145" s="5">
        <f>PRODUCT(5, F143)</f>
        <v>0</v>
      </c>
      <c r="G145" s="6">
        <f>SUM(B145:F145)</f>
        <v>0</v>
      </c>
      <c r="I145" s="41">
        <f>G145/1</f>
        <v>0</v>
      </c>
      <c r="J145" s="33" t="str">
        <f>IF(AND(I145&lt;1.5), "Never", IF(AND(I145&gt;=1.5, I145&lt;2.5), "Rarely", IF(AND(I145&gt;=2.5, I145&lt;3.5), "Sometimes", IF(AND(I145&gt;=3.5,I145&lt;4.5), "Usually", IF(AND(I145&gt;=4.5), "Always")))))</f>
        <v>Never</v>
      </c>
      <c r="K145" s="67">
        <f>ROUND(AVERAGE(I145, I151, I157, I163, I169, I175),0)</f>
        <v>0</v>
      </c>
      <c r="L145" s="65" t="str">
        <f t="shared" ref="L145" si="3">IF(AND(K145&lt;1.5), "Never", IF(AND(K145&gt;1.5, K145&lt;2.5), "Rarely", IF(AND(K145&gt;2.5, K145&lt;3.5), "Sometimes", IF(AND(K145&gt;3.5,K145&lt;4.5), "Usually", IF(AND(K145&gt;4.5), "Always")))))</f>
        <v>Never</v>
      </c>
      <c r="M145" s="2"/>
      <c r="N145" s="2"/>
      <c r="O145" s="2"/>
      <c r="P145" s="2"/>
      <c r="Q145" s="2"/>
      <c r="R145" s="2"/>
      <c r="S145" s="2"/>
      <c r="T145" s="2"/>
      <c r="U145" s="2"/>
      <c r="V145" s="2"/>
      <c r="W145" s="2"/>
      <c r="X145" s="2"/>
      <c r="Y145" s="2"/>
      <c r="Z145" s="2"/>
    </row>
    <row r="146" spans="1:26" ht="15" thickBot="1">
      <c r="A146" s="2"/>
      <c r="B146" s="2"/>
      <c r="C146" s="2"/>
      <c r="D146" s="2"/>
      <c r="E146" s="2"/>
      <c r="F146" s="2"/>
      <c r="G146" s="2"/>
      <c r="I146" s="42"/>
      <c r="J146" s="34"/>
      <c r="K146" s="51"/>
      <c r="L146" s="45"/>
      <c r="M146" s="2"/>
      <c r="N146" s="2"/>
      <c r="O146" s="2"/>
      <c r="P146" s="2"/>
      <c r="Q146" s="2"/>
      <c r="R146" s="2"/>
      <c r="S146" s="2"/>
      <c r="T146" s="2"/>
      <c r="U146" s="2"/>
      <c r="V146" s="2"/>
      <c r="W146" s="2"/>
      <c r="X146" s="2"/>
      <c r="Y146" s="2"/>
      <c r="Z146" s="2"/>
    </row>
    <row r="147" spans="1:26" ht="16" thickBot="1">
      <c r="A147" s="199" t="s">
        <v>272</v>
      </c>
      <c r="B147" s="200"/>
      <c r="C147" s="200"/>
      <c r="D147" s="200"/>
      <c r="E147" s="200"/>
      <c r="F147" s="200"/>
      <c r="G147" s="201"/>
      <c r="I147" s="40"/>
      <c r="J147" s="35"/>
      <c r="K147" s="51"/>
      <c r="L147" s="45"/>
      <c r="M147" s="2"/>
      <c r="N147" s="2"/>
      <c r="O147" s="2"/>
      <c r="P147" s="2"/>
      <c r="Q147" s="2"/>
      <c r="R147" s="2"/>
      <c r="S147" s="2"/>
      <c r="T147" s="2"/>
      <c r="U147" s="2"/>
      <c r="V147" s="2"/>
      <c r="W147" s="2"/>
      <c r="X147" s="2"/>
      <c r="Y147" s="2"/>
      <c r="Z147" s="2"/>
    </row>
    <row r="148" spans="1:26" ht="43.5" customHeight="1" thickBot="1">
      <c r="A148" s="21" t="s">
        <v>226</v>
      </c>
      <c r="B148" s="17" t="s">
        <v>227</v>
      </c>
      <c r="C148" s="18" t="s">
        <v>228</v>
      </c>
      <c r="D148" s="18" t="s">
        <v>229</v>
      </c>
      <c r="E148" s="18" t="s">
        <v>230</v>
      </c>
      <c r="F148" s="18" t="s">
        <v>231</v>
      </c>
      <c r="G148" s="19" t="s">
        <v>232</v>
      </c>
      <c r="I148" s="40"/>
      <c r="J148" s="35"/>
      <c r="K148" s="51"/>
      <c r="L148" s="45"/>
      <c r="M148" s="2"/>
      <c r="N148" s="2"/>
      <c r="O148" s="2"/>
      <c r="P148" s="2"/>
      <c r="Q148" s="2"/>
      <c r="R148" s="2"/>
      <c r="S148" s="2"/>
      <c r="T148" s="2"/>
      <c r="U148" s="2"/>
      <c r="V148" s="2"/>
      <c r="W148" s="2"/>
      <c r="X148" s="2"/>
      <c r="Y148" s="2"/>
      <c r="Z148" s="2"/>
    </row>
    <row r="149" spans="1:26" ht="15.5">
      <c r="A149" s="22" t="s">
        <v>234</v>
      </c>
      <c r="B149" s="15">
        <f>COUNTIF('Pillar 6'!D9:D19, "never")</f>
        <v>0</v>
      </c>
      <c r="C149" s="16">
        <f>COUNTIF('Pillar 6'!D9:D19, "rarely")</f>
        <v>0</v>
      </c>
      <c r="D149" s="16">
        <f>COUNTIF('Pillar 6'!D9:D19, "sometimes")</f>
        <v>0</v>
      </c>
      <c r="E149" s="16">
        <f>COUNTIF('Pillar 6'!D9:D19, "usually")</f>
        <v>0</v>
      </c>
      <c r="F149" s="16">
        <f>COUNTIF('Pillar 6'!D9:D19, "always")</f>
        <v>0</v>
      </c>
      <c r="G149" s="13"/>
      <c r="I149" s="40"/>
      <c r="J149" s="35"/>
      <c r="K149" s="51"/>
      <c r="L149" s="45"/>
      <c r="M149" s="2"/>
      <c r="N149" s="2"/>
      <c r="O149" s="2"/>
      <c r="P149" s="2"/>
      <c r="Q149" s="2"/>
      <c r="R149" s="2"/>
      <c r="S149" s="2"/>
      <c r="T149" s="2"/>
      <c r="U149" s="2"/>
      <c r="V149" s="2"/>
      <c r="W149" s="2"/>
      <c r="X149" s="2"/>
      <c r="Y149" s="2"/>
      <c r="Z149" s="2"/>
    </row>
    <row r="150" spans="1:26" ht="15" thickBot="1">
      <c r="A150" s="23" t="s">
        <v>235</v>
      </c>
      <c r="B150" s="9" t="s">
        <v>236</v>
      </c>
      <c r="C150" s="10" t="s">
        <v>237</v>
      </c>
      <c r="D150" s="10" t="s">
        <v>238</v>
      </c>
      <c r="E150" s="10" t="s">
        <v>239</v>
      </c>
      <c r="F150" s="11" t="s">
        <v>240</v>
      </c>
      <c r="G150" s="12"/>
      <c r="I150" s="40"/>
      <c r="J150" s="35"/>
      <c r="K150" s="51"/>
      <c r="L150" s="45"/>
      <c r="M150" s="2"/>
      <c r="N150" s="2"/>
      <c r="O150" s="2"/>
      <c r="P150" s="2"/>
      <c r="Q150" s="2"/>
      <c r="R150" s="2"/>
      <c r="S150" s="2"/>
      <c r="T150" s="2"/>
      <c r="U150" s="2"/>
      <c r="V150" s="2"/>
      <c r="W150" s="2"/>
      <c r="X150" s="2"/>
      <c r="Y150" s="2"/>
      <c r="Z150" s="2"/>
    </row>
    <row r="151" spans="1:26" ht="15" thickBot="1">
      <c r="A151" s="20" t="s">
        <v>241</v>
      </c>
      <c r="B151" s="8">
        <f>PRODUCT(1, B149)</f>
        <v>0</v>
      </c>
      <c r="C151" s="5">
        <f>PRODUCT(2, C149)</f>
        <v>0</v>
      </c>
      <c r="D151" s="5">
        <f>PRODUCT(3, D149)</f>
        <v>0</v>
      </c>
      <c r="E151" s="5">
        <f>PRODUCT(4, E149)</f>
        <v>0</v>
      </c>
      <c r="F151" s="5">
        <f>PRODUCT(5, F149)</f>
        <v>0</v>
      </c>
      <c r="G151" s="6">
        <f>SUM(B151:F151)</f>
        <v>0</v>
      </c>
      <c r="I151" s="41">
        <f>G151/11</f>
        <v>0</v>
      </c>
      <c r="J151" s="33" t="str">
        <f>IF(AND(I151&lt;1.5), "Never", IF(AND(I151&gt;=1.5, I151&lt;2.5), "Rarely", IF(AND(I151&gt;=2.5, I151&lt;3.5), "Sometimes", IF(AND(I151&gt;=3.5,I151&lt;4.5), "Usually", IF(AND(I151&gt;=4.5), "Always")))))</f>
        <v>Never</v>
      </c>
      <c r="K151" s="51"/>
      <c r="L151" s="45"/>
      <c r="M151" s="2"/>
      <c r="N151" s="2"/>
      <c r="O151" s="2"/>
      <c r="P151" s="2"/>
      <c r="Q151" s="2"/>
      <c r="R151" s="2"/>
      <c r="S151" s="2"/>
      <c r="T151" s="2"/>
      <c r="U151" s="2"/>
      <c r="V151" s="2"/>
      <c r="W151" s="2"/>
      <c r="X151" s="2"/>
      <c r="Y151" s="2"/>
      <c r="Z151" s="2"/>
    </row>
    <row r="152" spans="1:26" ht="15" thickBot="1">
      <c r="A152" s="2"/>
      <c r="B152" s="2"/>
      <c r="C152" s="2"/>
      <c r="D152" s="2"/>
      <c r="E152" s="2"/>
      <c r="F152" s="2"/>
      <c r="G152" s="2"/>
      <c r="I152" s="42"/>
      <c r="J152" s="34"/>
      <c r="K152" s="51"/>
      <c r="L152" s="45"/>
      <c r="M152" s="2"/>
      <c r="N152" s="2"/>
      <c r="O152" s="2"/>
      <c r="P152" s="2"/>
      <c r="Q152" s="2"/>
      <c r="R152" s="2"/>
      <c r="S152" s="2"/>
      <c r="T152" s="2"/>
      <c r="U152" s="2"/>
      <c r="V152" s="2"/>
      <c r="W152" s="2"/>
      <c r="X152" s="2"/>
      <c r="Y152" s="2"/>
      <c r="Z152" s="2"/>
    </row>
    <row r="153" spans="1:26" ht="16" thickBot="1">
      <c r="A153" s="199" t="s">
        <v>273</v>
      </c>
      <c r="B153" s="200"/>
      <c r="C153" s="200"/>
      <c r="D153" s="200"/>
      <c r="E153" s="200"/>
      <c r="F153" s="200"/>
      <c r="G153" s="201"/>
      <c r="I153" s="40"/>
      <c r="J153" s="35"/>
      <c r="K153" s="51"/>
      <c r="L153" s="45"/>
      <c r="M153" s="2"/>
      <c r="N153" s="2"/>
      <c r="O153" s="2"/>
      <c r="P153" s="2"/>
      <c r="Q153" s="2"/>
      <c r="R153" s="2"/>
      <c r="S153" s="2"/>
      <c r="T153" s="2"/>
      <c r="U153" s="2"/>
      <c r="V153" s="2"/>
      <c r="W153" s="2"/>
      <c r="X153" s="2"/>
      <c r="Y153" s="2"/>
      <c r="Z153" s="2"/>
    </row>
    <row r="154" spans="1:26" ht="44.25" customHeight="1" thickBot="1">
      <c r="A154" s="21" t="s">
        <v>226</v>
      </c>
      <c r="B154" s="17" t="s">
        <v>227</v>
      </c>
      <c r="C154" s="18" t="s">
        <v>228</v>
      </c>
      <c r="D154" s="18" t="s">
        <v>229</v>
      </c>
      <c r="E154" s="18" t="s">
        <v>230</v>
      </c>
      <c r="F154" s="18" t="s">
        <v>231</v>
      </c>
      <c r="G154" s="19" t="s">
        <v>256</v>
      </c>
      <c r="I154" s="40"/>
      <c r="J154" s="35"/>
      <c r="K154" s="51"/>
      <c r="L154" s="45"/>
      <c r="M154" s="2"/>
      <c r="N154" s="2"/>
      <c r="O154" s="2"/>
      <c r="P154" s="2"/>
      <c r="Q154" s="2"/>
      <c r="R154" s="2"/>
      <c r="S154" s="2"/>
      <c r="T154" s="2"/>
      <c r="U154" s="2"/>
      <c r="V154" s="2"/>
      <c r="W154" s="2"/>
      <c r="X154" s="2"/>
      <c r="Y154" s="2"/>
      <c r="Z154" s="2"/>
    </row>
    <row r="155" spans="1:26" ht="15.5">
      <c r="A155" s="22" t="s">
        <v>234</v>
      </c>
      <c r="B155" s="15">
        <f>COUNTIF('Pillar 6'!D22:D26, "never")</f>
        <v>0</v>
      </c>
      <c r="C155" s="16">
        <f>COUNTIF('Pillar 6'!D22:D26, "rarely")</f>
        <v>0</v>
      </c>
      <c r="D155" s="16">
        <f>COUNTIF('Pillar 6'!D22:D26, "sometimes")</f>
        <v>0</v>
      </c>
      <c r="E155" s="16">
        <f>COUNTIF('Pillar 6'!D22:D26, "usually")</f>
        <v>0</v>
      </c>
      <c r="F155" s="16">
        <f>COUNTIF('Pillar 6'!D22:D26, "always")</f>
        <v>0</v>
      </c>
      <c r="G155" s="13"/>
      <c r="I155" s="40"/>
      <c r="J155" s="35"/>
      <c r="K155" s="51"/>
      <c r="L155" s="45"/>
      <c r="M155" s="2"/>
      <c r="N155" s="2"/>
      <c r="O155" s="2"/>
      <c r="P155" s="2"/>
      <c r="Q155" s="2"/>
      <c r="R155" s="2"/>
      <c r="S155" s="2"/>
      <c r="T155" s="2"/>
      <c r="U155" s="2"/>
      <c r="V155" s="2"/>
      <c r="W155" s="2"/>
      <c r="X155" s="2"/>
      <c r="Y155" s="2"/>
      <c r="Z155" s="2"/>
    </row>
    <row r="156" spans="1:26" ht="15" thickBot="1">
      <c r="A156" s="23" t="s">
        <v>235</v>
      </c>
      <c r="B156" s="9" t="s">
        <v>236</v>
      </c>
      <c r="C156" s="10" t="s">
        <v>237</v>
      </c>
      <c r="D156" s="10" t="s">
        <v>238</v>
      </c>
      <c r="E156" s="10" t="s">
        <v>239</v>
      </c>
      <c r="F156" s="11" t="s">
        <v>240</v>
      </c>
      <c r="G156" s="12"/>
      <c r="I156" s="40"/>
      <c r="J156" s="35"/>
      <c r="K156" s="51"/>
      <c r="L156" s="45"/>
      <c r="M156" s="2"/>
      <c r="N156" s="2"/>
      <c r="O156" s="2"/>
      <c r="P156" s="2"/>
      <c r="Q156" s="2"/>
      <c r="R156" s="2"/>
      <c r="S156" s="2"/>
      <c r="T156" s="2"/>
      <c r="U156" s="2"/>
      <c r="V156" s="2"/>
      <c r="W156" s="2"/>
      <c r="X156" s="2"/>
      <c r="Y156" s="2"/>
      <c r="Z156" s="2"/>
    </row>
    <row r="157" spans="1:26" ht="15" thickBot="1">
      <c r="A157" s="20" t="s">
        <v>241</v>
      </c>
      <c r="B157" s="8">
        <f>PRODUCT(1, B155)</f>
        <v>0</v>
      </c>
      <c r="C157" s="5">
        <f>PRODUCT(2, C155)</f>
        <v>0</v>
      </c>
      <c r="D157" s="5">
        <f>PRODUCT(3, D155)</f>
        <v>0</v>
      </c>
      <c r="E157" s="5">
        <f>PRODUCT(4, E155)</f>
        <v>0</v>
      </c>
      <c r="F157" s="5">
        <f>PRODUCT(5, F155)</f>
        <v>0</v>
      </c>
      <c r="G157" s="6">
        <f>SUM(B157:F157)</f>
        <v>0</v>
      </c>
      <c r="I157" s="41">
        <f>G157/5</f>
        <v>0</v>
      </c>
      <c r="J157" s="33" t="str">
        <f>IF(AND(I157&lt;1.5), "Never", IF(AND(I157&gt;=1.5, I157&lt;2.5), "Rarely", IF(AND(I157&gt;=2.5, I157&lt;3.5), "Sometimes", IF(AND(I157&gt;=3.5,I157&lt;4.5), "Usually", IF(AND(I157&gt;=4.5), "Always")))))</f>
        <v>Never</v>
      </c>
      <c r="K157" s="51"/>
      <c r="L157" s="45"/>
      <c r="M157" s="2"/>
      <c r="N157" s="2"/>
      <c r="O157" s="2"/>
      <c r="P157" s="2"/>
      <c r="Q157" s="2"/>
      <c r="R157" s="2"/>
      <c r="S157" s="2"/>
      <c r="T157" s="2"/>
      <c r="U157" s="2"/>
      <c r="V157" s="2"/>
      <c r="W157" s="2"/>
      <c r="X157" s="2"/>
      <c r="Y157" s="2"/>
      <c r="Z157" s="2"/>
    </row>
    <row r="158" spans="1:26" ht="15" thickBot="1">
      <c r="A158" s="2"/>
      <c r="B158" s="2"/>
      <c r="C158" s="2"/>
      <c r="D158" s="2"/>
      <c r="E158" s="2"/>
      <c r="F158" s="2"/>
      <c r="G158" s="2"/>
      <c r="I158" s="42"/>
      <c r="J158" s="34"/>
      <c r="K158" s="51"/>
      <c r="L158" s="45"/>
      <c r="M158" s="2"/>
      <c r="N158" s="2"/>
      <c r="O158" s="2"/>
      <c r="P158" s="2"/>
      <c r="Q158" s="2"/>
      <c r="R158" s="2"/>
      <c r="S158" s="2"/>
      <c r="T158" s="2"/>
      <c r="U158" s="2"/>
      <c r="V158" s="2"/>
      <c r="W158" s="2"/>
      <c r="X158" s="2"/>
      <c r="Y158" s="2"/>
      <c r="Z158" s="2"/>
    </row>
    <row r="159" spans="1:26" ht="16" thickBot="1">
      <c r="A159" s="199" t="s">
        <v>274</v>
      </c>
      <c r="B159" s="200"/>
      <c r="C159" s="200"/>
      <c r="D159" s="200"/>
      <c r="E159" s="200"/>
      <c r="F159" s="200"/>
      <c r="G159" s="201"/>
      <c r="I159" s="40"/>
      <c r="J159" s="35"/>
      <c r="K159" s="51"/>
      <c r="L159" s="45"/>
      <c r="M159" s="2"/>
      <c r="N159" s="2"/>
      <c r="O159" s="2"/>
      <c r="P159" s="2"/>
      <c r="Q159" s="2"/>
      <c r="R159" s="2"/>
      <c r="S159" s="2"/>
      <c r="T159" s="2"/>
      <c r="U159" s="2"/>
      <c r="V159" s="2"/>
      <c r="W159" s="2"/>
      <c r="X159" s="2"/>
      <c r="Y159" s="2"/>
      <c r="Z159" s="2"/>
    </row>
    <row r="160" spans="1:26" ht="45" customHeight="1" thickBot="1">
      <c r="A160" s="21" t="s">
        <v>226</v>
      </c>
      <c r="B160" s="17" t="s">
        <v>227</v>
      </c>
      <c r="C160" s="18" t="s">
        <v>228</v>
      </c>
      <c r="D160" s="18" t="s">
        <v>229</v>
      </c>
      <c r="E160" s="18" t="s">
        <v>230</v>
      </c>
      <c r="F160" s="18" t="s">
        <v>231</v>
      </c>
      <c r="G160" s="19" t="s">
        <v>244</v>
      </c>
      <c r="I160" s="40"/>
      <c r="J160" s="35"/>
      <c r="K160" s="51"/>
      <c r="L160" s="45"/>
      <c r="M160" s="2"/>
      <c r="N160" s="2"/>
      <c r="O160" s="2"/>
      <c r="P160" s="2"/>
      <c r="Q160" s="2"/>
      <c r="R160" s="2"/>
      <c r="S160" s="2"/>
      <c r="T160" s="2"/>
      <c r="U160" s="2"/>
      <c r="V160" s="2"/>
      <c r="W160" s="2"/>
      <c r="X160" s="2"/>
      <c r="Y160" s="2"/>
      <c r="Z160" s="2"/>
    </row>
    <row r="161" spans="1:26" ht="15.5">
      <c r="A161" s="22" t="s">
        <v>234</v>
      </c>
      <c r="B161" s="15">
        <f>COUNTIF('Pillar 6'!D29:D34, "never")</f>
        <v>0</v>
      </c>
      <c r="C161" s="16">
        <f>COUNTIF('Pillar 6'!D29:D34, "rarely")</f>
        <v>0</v>
      </c>
      <c r="D161" s="16">
        <f>COUNTIF('Pillar 6'!D29:D34, "sometimes")</f>
        <v>0</v>
      </c>
      <c r="E161" s="16">
        <f>COUNTIF('Pillar 6'!D29:D34, "usually")</f>
        <v>0</v>
      </c>
      <c r="F161" s="16">
        <f>COUNTIF('Pillar 6'!D29:D34, "always")</f>
        <v>0</v>
      </c>
      <c r="G161" s="13"/>
      <c r="I161" s="40"/>
      <c r="J161" s="35"/>
      <c r="K161" s="51"/>
      <c r="L161" s="45"/>
      <c r="M161" s="2"/>
      <c r="N161" s="2"/>
      <c r="O161" s="2"/>
      <c r="P161" s="2"/>
      <c r="Q161" s="2"/>
      <c r="R161" s="2"/>
      <c r="S161" s="2"/>
      <c r="T161" s="2"/>
      <c r="U161" s="2"/>
      <c r="V161" s="2"/>
      <c r="W161" s="2"/>
      <c r="X161" s="2"/>
      <c r="Y161" s="2"/>
      <c r="Z161" s="2"/>
    </row>
    <row r="162" spans="1:26" ht="15" thickBot="1">
      <c r="A162" s="23" t="s">
        <v>235</v>
      </c>
      <c r="B162" s="9" t="s">
        <v>236</v>
      </c>
      <c r="C162" s="10" t="s">
        <v>237</v>
      </c>
      <c r="D162" s="10" t="s">
        <v>238</v>
      </c>
      <c r="E162" s="10" t="s">
        <v>239</v>
      </c>
      <c r="F162" s="11" t="s">
        <v>240</v>
      </c>
      <c r="G162" s="12"/>
      <c r="I162" s="40"/>
      <c r="J162" s="35"/>
      <c r="K162" s="51"/>
      <c r="L162" s="45"/>
      <c r="M162" s="2"/>
      <c r="N162" s="2"/>
      <c r="O162" s="2"/>
      <c r="P162" s="2"/>
      <c r="Q162" s="2"/>
      <c r="R162" s="2"/>
      <c r="S162" s="2"/>
      <c r="T162" s="2"/>
      <c r="U162" s="2"/>
      <c r="V162" s="2"/>
      <c r="W162" s="2"/>
      <c r="X162" s="2"/>
      <c r="Y162" s="2"/>
      <c r="Z162" s="2"/>
    </row>
    <row r="163" spans="1:26" ht="15" thickBot="1">
      <c r="A163" s="20" t="s">
        <v>241</v>
      </c>
      <c r="B163" s="8">
        <f>PRODUCT(1, B161)</f>
        <v>0</v>
      </c>
      <c r="C163" s="5">
        <f>PRODUCT(2, C161)</f>
        <v>0</v>
      </c>
      <c r="D163" s="5">
        <f>PRODUCT(3, D161)</f>
        <v>0</v>
      </c>
      <c r="E163" s="5">
        <f>PRODUCT(4, E161)</f>
        <v>0</v>
      </c>
      <c r="F163" s="5">
        <f>PRODUCT(5, F161)</f>
        <v>0</v>
      </c>
      <c r="G163" s="6">
        <f>SUM(B163:F163)</f>
        <v>0</v>
      </c>
      <c r="I163" s="41">
        <f>G163/6</f>
        <v>0</v>
      </c>
      <c r="J163" s="33" t="str">
        <f>IF(AND(I163&lt;1.5), "Never", IF(AND(I163&gt;=1.5, I163&lt;2.5), "Rarely", IF(AND(I163&gt;=2.5, I163&lt;3.5), "Sometimes", IF(AND(I163&gt;=3.5,I163&lt;4.5), "Usually", IF(AND(I163&gt;=4.5), "Always")))))</f>
        <v>Never</v>
      </c>
      <c r="K163" s="51"/>
      <c r="L163" s="45"/>
      <c r="M163" s="2"/>
      <c r="N163" s="2"/>
      <c r="O163" s="2"/>
      <c r="P163" s="2"/>
      <c r="Q163" s="2"/>
      <c r="R163" s="2"/>
      <c r="S163" s="2"/>
      <c r="T163" s="2"/>
      <c r="U163" s="2"/>
      <c r="V163" s="2"/>
      <c r="W163" s="2"/>
      <c r="X163" s="2"/>
      <c r="Y163" s="2"/>
      <c r="Z163" s="2"/>
    </row>
    <row r="164" spans="1:26" ht="15" thickBot="1">
      <c r="A164" s="2"/>
      <c r="B164" s="2"/>
      <c r="C164" s="2"/>
      <c r="D164" s="2"/>
      <c r="E164" s="2"/>
      <c r="F164" s="2"/>
      <c r="G164" s="2"/>
      <c r="I164" s="42"/>
      <c r="J164" s="34"/>
      <c r="K164" s="51"/>
      <c r="L164" s="45"/>
      <c r="M164" s="2"/>
      <c r="N164" s="2"/>
      <c r="O164" s="2"/>
      <c r="P164" s="2"/>
      <c r="Q164" s="2"/>
      <c r="R164" s="2"/>
      <c r="S164" s="2"/>
      <c r="T164" s="2"/>
      <c r="U164" s="2"/>
      <c r="V164" s="2"/>
      <c r="W164" s="2"/>
      <c r="X164" s="2"/>
      <c r="Y164" s="2"/>
      <c r="Z164" s="2"/>
    </row>
    <row r="165" spans="1:26" ht="16" thickBot="1">
      <c r="A165" s="199" t="s">
        <v>275</v>
      </c>
      <c r="B165" s="200"/>
      <c r="C165" s="200"/>
      <c r="D165" s="200"/>
      <c r="E165" s="200"/>
      <c r="F165" s="200"/>
      <c r="G165" s="201"/>
      <c r="I165" s="40"/>
      <c r="J165" s="35"/>
      <c r="K165" s="51"/>
      <c r="L165" s="45"/>
      <c r="M165" s="2"/>
      <c r="N165" s="2"/>
      <c r="O165" s="2"/>
      <c r="P165" s="2"/>
      <c r="Q165" s="2"/>
      <c r="R165" s="2"/>
      <c r="S165" s="2"/>
      <c r="T165" s="2"/>
      <c r="U165" s="2"/>
      <c r="V165" s="2"/>
      <c r="W165" s="2"/>
      <c r="X165" s="2"/>
      <c r="Y165" s="2"/>
      <c r="Z165" s="2"/>
    </row>
    <row r="166" spans="1:26" ht="47.25" customHeight="1" thickBot="1">
      <c r="A166" s="21" t="s">
        <v>226</v>
      </c>
      <c r="B166" s="17" t="s">
        <v>227</v>
      </c>
      <c r="C166" s="18" t="s">
        <v>228</v>
      </c>
      <c r="D166" s="18" t="s">
        <v>229</v>
      </c>
      <c r="E166" s="18" t="s">
        <v>230</v>
      </c>
      <c r="F166" s="18" t="s">
        <v>231</v>
      </c>
      <c r="G166" s="19" t="s">
        <v>251</v>
      </c>
      <c r="I166" s="40"/>
      <c r="J166" s="35"/>
      <c r="K166" s="51"/>
      <c r="L166" s="45"/>
      <c r="M166" s="2"/>
      <c r="N166" s="2"/>
      <c r="O166" s="2"/>
      <c r="P166" s="2"/>
      <c r="Q166" s="2"/>
      <c r="R166" s="2"/>
      <c r="S166" s="2"/>
      <c r="T166" s="2"/>
      <c r="U166" s="2"/>
      <c r="V166" s="2"/>
      <c r="W166" s="2"/>
      <c r="X166" s="2"/>
      <c r="Y166" s="2"/>
      <c r="Z166" s="2"/>
    </row>
    <row r="167" spans="1:26" ht="15.5">
      <c r="A167" s="22" t="s">
        <v>234</v>
      </c>
      <c r="B167" s="15">
        <f>COUNTIF('Pillar 6'!D37:D38, "never")</f>
        <v>0</v>
      </c>
      <c r="C167" s="16">
        <f>COUNTIF('Pillar 6'!D37:D38, "rarely")</f>
        <v>0</v>
      </c>
      <c r="D167" s="16">
        <f>COUNTIF('Pillar 6'!D37:D38, "sometimes")</f>
        <v>0</v>
      </c>
      <c r="E167" s="16">
        <f>COUNTIF('Pillar 6'!D37:D38, "usually")</f>
        <v>0</v>
      </c>
      <c r="F167" s="16">
        <f>COUNTIF('Pillar 6'!D37:D38, "always")</f>
        <v>0</v>
      </c>
      <c r="G167" s="13"/>
      <c r="I167" s="40"/>
      <c r="J167" s="35"/>
      <c r="K167" s="51"/>
      <c r="L167" s="45"/>
      <c r="M167" s="2"/>
      <c r="N167" s="2"/>
      <c r="O167" s="2"/>
      <c r="P167" s="2"/>
      <c r="Q167" s="2"/>
      <c r="R167" s="2"/>
      <c r="S167" s="2"/>
      <c r="T167" s="2"/>
      <c r="U167" s="2"/>
      <c r="V167" s="2"/>
      <c r="W167" s="2"/>
      <c r="X167" s="2"/>
      <c r="Y167" s="2"/>
      <c r="Z167" s="2"/>
    </row>
    <row r="168" spans="1:26" ht="15" thickBot="1">
      <c r="A168" s="23" t="s">
        <v>235</v>
      </c>
      <c r="B168" s="9" t="s">
        <v>236</v>
      </c>
      <c r="C168" s="10" t="s">
        <v>237</v>
      </c>
      <c r="D168" s="10" t="s">
        <v>238</v>
      </c>
      <c r="E168" s="10" t="s">
        <v>239</v>
      </c>
      <c r="F168" s="11" t="s">
        <v>240</v>
      </c>
      <c r="G168" s="12"/>
      <c r="I168" s="40"/>
      <c r="J168" s="35"/>
      <c r="K168" s="51"/>
      <c r="L168" s="45"/>
      <c r="M168" s="2"/>
      <c r="N168" s="2"/>
      <c r="O168" s="2"/>
      <c r="P168" s="2"/>
      <c r="Q168" s="2"/>
      <c r="R168" s="2"/>
      <c r="S168" s="2"/>
      <c r="T168" s="2"/>
      <c r="U168" s="2"/>
      <c r="V168" s="2"/>
      <c r="W168" s="2"/>
      <c r="X168" s="2"/>
      <c r="Y168" s="2"/>
      <c r="Z168" s="2"/>
    </row>
    <row r="169" spans="1:26" ht="15" thickBot="1">
      <c r="A169" s="20" t="s">
        <v>241</v>
      </c>
      <c r="B169" s="8">
        <f>PRODUCT(1, B167)</f>
        <v>0</v>
      </c>
      <c r="C169" s="5">
        <f>PRODUCT(2, C167)</f>
        <v>0</v>
      </c>
      <c r="D169" s="5">
        <f>PRODUCT(3, D167)</f>
        <v>0</v>
      </c>
      <c r="E169" s="5">
        <f>PRODUCT(4, E167)</f>
        <v>0</v>
      </c>
      <c r="F169" s="5">
        <f>PRODUCT(5, F167)</f>
        <v>0</v>
      </c>
      <c r="G169" s="6">
        <f>SUM(B169:F169)</f>
        <v>0</v>
      </c>
      <c r="I169" s="41">
        <f>G169/2</f>
        <v>0</v>
      </c>
      <c r="J169" s="37" t="str">
        <f>IF(AND(I169&lt;1.5), "Never", IF(AND(I169&gt;=1.5, I169&lt;2.5), "Rarely", IF(AND(I169&gt;=2.5, I169&lt;3.5), "Sometimes", IF(AND(I169&gt;=3.5,I169&lt;4.5), "Usually", IF(AND(I169&gt;=4.5), "Always")))))</f>
        <v>Never</v>
      </c>
      <c r="K169" s="51"/>
      <c r="L169" s="45"/>
      <c r="M169" s="2"/>
      <c r="N169" s="2"/>
      <c r="O169" s="2"/>
      <c r="P169" s="2"/>
      <c r="Q169" s="2"/>
      <c r="R169" s="2"/>
      <c r="S169" s="2"/>
      <c r="T169" s="2"/>
      <c r="U169" s="2"/>
      <c r="V169" s="2"/>
      <c r="W169" s="2"/>
      <c r="X169" s="2"/>
      <c r="Y169" s="2"/>
      <c r="Z169" s="2"/>
    </row>
    <row r="170" spans="1:26" ht="15" thickBot="1">
      <c r="A170" s="2"/>
      <c r="B170" s="2"/>
      <c r="C170" s="2"/>
      <c r="D170" s="2"/>
      <c r="E170" s="2"/>
      <c r="F170" s="2"/>
      <c r="G170" s="2"/>
      <c r="I170" s="40"/>
      <c r="J170" s="35"/>
      <c r="K170" s="51"/>
      <c r="L170" s="45"/>
      <c r="M170" s="2"/>
      <c r="N170" s="2"/>
      <c r="O170" s="2"/>
      <c r="P170" s="2"/>
      <c r="Q170" s="2"/>
      <c r="R170" s="2"/>
      <c r="S170" s="2"/>
      <c r="T170" s="2"/>
      <c r="U170" s="2"/>
      <c r="V170" s="2"/>
      <c r="W170" s="2"/>
      <c r="X170" s="2"/>
      <c r="Y170" s="2"/>
      <c r="Z170" s="2"/>
    </row>
    <row r="171" spans="1:26" ht="16" thickBot="1">
      <c r="A171" s="199" t="s">
        <v>276</v>
      </c>
      <c r="B171" s="200"/>
      <c r="C171" s="200"/>
      <c r="D171" s="200"/>
      <c r="E171" s="200"/>
      <c r="F171" s="200"/>
      <c r="G171" s="201"/>
      <c r="I171" s="40"/>
      <c r="J171" s="35"/>
      <c r="K171" s="51"/>
      <c r="L171" s="45"/>
      <c r="M171" s="2"/>
      <c r="N171" s="2"/>
      <c r="O171" s="2"/>
      <c r="P171" s="2"/>
      <c r="Q171" s="2"/>
      <c r="R171" s="2"/>
      <c r="S171" s="2"/>
      <c r="T171" s="2"/>
      <c r="U171" s="2"/>
      <c r="V171" s="2"/>
      <c r="W171" s="2"/>
      <c r="X171" s="2"/>
      <c r="Y171" s="2"/>
      <c r="Z171" s="2"/>
    </row>
    <row r="172" spans="1:26" ht="45" customHeight="1" thickBot="1">
      <c r="A172" s="21" t="s">
        <v>226</v>
      </c>
      <c r="B172" s="17" t="s">
        <v>227</v>
      </c>
      <c r="C172" s="18" t="s">
        <v>228</v>
      </c>
      <c r="D172" s="18" t="s">
        <v>229</v>
      </c>
      <c r="E172" s="18" t="s">
        <v>230</v>
      </c>
      <c r="F172" s="18" t="s">
        <v>231</v>
      </c>
      <c r="G172" s="19" t="s">
        <v>258</v>
      </c>
      <c r="I172" s="40"/>
      <c r="J172" s="35"/>
      <c r="K172" s="51"/>
      <c r="L172" s="45"/>
      <c r="M172" s="2"/>
      <c r="N172" s="2"/>
      <c r="O172" s="2"/>
      <c r="P172" s="2"/>
      <c r="Q172" s="2"/>
      <c r="R172" s="2"/>
      <c r="S172" s="2"/>
      <c r="T172" s="2"/>
      <c r="U172" s="2"/>
      <c r="V172" s="2"/>
      <c r="W172" s="2"/>
      <c r="X172" s="2"/>
      <c r="Y172" s="2"/>
      <c r="Z172" s="2"/>
    </row>
    <row r="173" spans="1:26" ht="15.5">
      <c r="A173" s="22" t="s">
        <v>234</v>
      </c>
      <c r="B173" s="15">
        <f>COUNTIF('Pillar 6'!D41:D43, "never")</f>
        <v>0</v>
      </c>
      <c r="C173" s="16">
        <f>COUNTIF('Pillar 6'!D41:D43, "rarely")</f>
        <v>0</v>
      </c>
      <c r="D173" s="16">
        <f>COUNTIF('Pillar 6'!D41:D43, "sometimes")</f>
        <v>0</v>
      </c>
      <c r="E173" s="16">
        <f>COUNTIF('Pillar 6'!D41:D43, "usually")</f>
        <v>0</v>
      </c>
      <c r="F173" s="16">
        <f>COUNTIF('Pillar 6'!D41:D43, "always")</f>
        <v>0</v>
      </c>
      <c r="G173" s="13"/>
      <c r="I173" s="40"/>
      <c r="J173" s="35"/>
      <c r="K173" s="51"/>
      <c r="L173" s="45"/>
      <c r="M173" s="2"/>
      <c r="N173" s="2"/>
      <c r="O173" s="2"/>
      <c r="P173" s="2"/>
      <c r="Q173" s="2"/>
      <c r="R173" s="2"/>
      <c r="S173" s="2"/>
      <c r="T173" s="2"/>
      <c r="U173" s="2"/>
      <c r="V173" s="2"/>
      <c r="W173" s="2"/>
      <c r="X173" s="2"/>
      <c r="Y173" s="2"/>
      <c r="Z173" s="2"/>
    </row>
    <row r="174" spans="1:26" ht="15" thickBot="1">
      <c r="A174" s="23" t="s">
        <v>235</v>
      </c>
      <c r="B174" s="9" t="s">
        <v>236</v>
      </c>
      <c r="C174" s="10" t="s">
        <v>237</v>
      </c>
      <c r="D174" s="10" t="s">
        <v>238</v>
      </c>
      <c r="E174" s="10" t="s">
        <v>239</v>
      </c>
      <c r="F174" s="11" t="s">
        <v>240</v>
      </c>
      <c r="G174" s="12"/>
      <c r="I174" s="40"/>
      <c r="J174" s="35"/>
      <c r="K174" s="51"/>
      <c r="L174" s="45"/>
      <c r="M174" s="2"/>
      <c r="N174" s="2"/>
      <c r="O174" s="2"/>
      <c r="P174" s="2"/>
      <c r="Q174" s="2"/>
      <c r="R174" s="2"/>
      <c r="S174" s="2"/>
      <c r="T174" s="2"/>
      <c r="U174" s="2"/>
      <c r="V174" s="2"/>
      <c r="W174" s="2"/>
      <c r="X174" s="2"/>
      <c r="Y174" s="2"/>
      <c r="Z174" s="2"/>
    </row>
    <row r="175" spans="1:26" ht="15" thickBot="1">
      <c r="A175" s="20" t="s">
        <v>241</v>
      </c>
      <c r="B175" s="8">
        <f>PRODUCT(1, B173)</f>
        <v>0</v>
      </c>
      <c r="C175" s="5">
        <f>PRODUCT(2, C173)</f>
        <v>0</v>
      </c>
      <c r="D175" s="5">
        <f>PRODUCT(3, D173)</f>
        <v>0</v>
      </c>
      <c r="E175" s="5">
        <f>PRODUCT(4, E173)</f>
        <v>0</v>
      </c>
      <c r="F175" s="5">
        <f>PRODUCT(5, F173)</f>
        <v>0</v>
      </c>
      <c r="G175" s="6">
        <f>SUM(B175:F175)</f>
        <v>0</v>
      </c>
      <c r="I175" s="43">
        <f>G175/3</f>
        <v>0</v>
      </c>
      <c r="J175" s="33" t="str">
        <f>IF(AND(I175&lt;1.5), "Never", IF(AND(I175&gt;=1.5, I175&lt;2.5), "Rarely", IF(AND(I175&gt;=2.5, I175&lt;3.5), "Sometimes", IF(AND(I175&gt;=3.5,I175&lt;4.5), "Usually", IF(AND(I175&gt;=4.5), "Always")))))</f>
        <v>Never</v>
      </c>
      <c r="K175" s="57"/>
      <c r="L175" s="46"/>
      <c r="M175" s="2"/>
      <c r="N175" s="2"/>
      <c r="O175" s="2"/>
      <c r="P175" s="2"/>
      <c r="Q175" s="2"/>
      <c r="R175" s="2"/>
      <c r="S175" s="2"/>
      <c r="T175" s="2"/>
      <c r="U175" s="2"/>
      <c r="V175" s="2"/>
      <c r="W175" s="2"/>
      <c r="X175" s="2"/>
      <c r="Y175" s="2"/>
      <c r="Z175" s="2"/>
    </row>
    <row r="176" spans="1:26" ht="15" thickBot="1">
      <c r="A176" s="2"/>
      <c r="B176" s="2"/>
      <c r="C176" s="2"/>
      <c r="D176" s="2"/>
      <c r="E176" s="2"/>
      <c r="F176" s="2"/>
      <c r="G176" s="2"/>
      <c r="I176" s="38"/>
      <c r="J176" s="39"/>
      <c r="K176" s="50"/>
      <c r="L176" s="58"/>
      <c r="M176" s="2"/>
      <c r="N176" s="2"/>
      <c r="O176" s="2"/>
      <c r="P176" s="2"/>
      <c r="Q176" s="2"/>
      <c r="R176" s="2"/>
      <c r="S176" s="2"/>
      <c r="T176" s="2"/>
      <c r="U176" s="2"/>
      <c r="V176" s="2"/>
      <c r="W176" s="2"/>
      <c r="X176" s="2"/>
      <c r="Y176" s="2"/>
      <c r="Z176" s="2"/>
    </row>
    <row r="177" spans="1:26" ht="16" thickBot="1">
      <c r="A177" s="186" t="s">
        <v>277</v>
      </c>
      <c r="B177" s="187"/>
      <c r="C177" s="187"/>
      <c r="D177" s="187"/>
      <c r="E177" s="187"/>
      <c r="F177" s="187"/>
      <c r="G177" s="188"/>
      <c r="I177" s="40"/>
      <c r="J177" s="35"/>
      <c r="K177" s="51"/>
      <c r="L177" s="45"/>
      <c r="M177" s="2"/>
      <c r="N177" s="2"/>
      <c r="O177" s="2"/>
      <c r="P177" s="2"/>
      <c r="Q177" s="2"/>
      <c r="R177" s="2"/>
      <c r="S177" s="2"/>
      <c r="T177" s="2"/>
      <c r="U177" s="2"/>
      <c r="V177" s="2"/>
      <c r="W177" s="2"/>
      <c r="X177" s="2"/>
      <c r="Y177" s="2"/>
      <c r="Z177" s="2"/>
    </row>
    <row r="178" spans="1:26" ht="48" customHeight="1" thickBot="1">
      <c r="A178" s="21" t="s">
        <v>226</v>
      </c>
      <c r="B178" s="17" t="s">
        <v>227</v>
      </c>
      <c r="C178" s="18" t="s">
        <v>228</v>
      </c>
      <c r="D178" s="18" t="s">
        <v>229</v>
      </c>
      <c r="E178" s="18" t="s">
        <v>230</v>
      </c>
      <c r="F178" s="18" t="s">
        <v>231</v>
      </c>
      <c r="G178" s="19" t="s">
        <v>278</v>
      </c>
      <c r="I178" s="40"/>
      <c r="J178" s="35"/>
      <c r="K178" s="51"/>
      <c r="L178" s="45"/>
      <c r="M178" s="2"/>
      <c r="N178" s="2"/>
      <c r="O178" s="2"/>
      <c r="P178" s="2"/>
      <c r="Q178" s="2"/>
      <c r="R178" s="2"/>
      <c r="S178" s="2"/>
      <c r="T178" s="2"/>
      <c r="U178" s="2"/>
      <c r="V178" s="2"/>
      <c r="W178" s="2"/>
      <c r="X178" s="2"/>
      <c r="Y178" s="2"/>
      <c r="Z178" s="2"/>
    </row>
    <row r="179" spans="1:26" ht="15.5">
      <c r="A179" s="22" t="s">
        <v>234</v>
      </c>
      <c r="B179" s="15">
        <f>COUNTIF('Pillar 7'!D6:D13, "never")</f>
        <v>0</v>
      </c>
      <c r="C179" s="16">
        <f>COUNTIF('Pillar 7'!D6:D13, "rarely")</f>
        <v>0</v>
      </c>
      <c r="D179" s="16">
        <f>COUNTIF('Pillar 7'!D6:D13, "sometimes")</f>
        <v>0</v>
      </c>
      <c r="E179" s="16">
        <f>COUNTIF('Pillar 7'!D6:D13, "usually")</f>
        <v>0</v>
      </c>
      <c r="F179" s="16">
        <f>COUNTIF('Pillar 7'!D6:D13, "always")</f>
        <v>0</v>
      </c>
      <c r="G179" s="13"/>
      <c r="I179" s="40"/>
      <c r="J179" s="35"/>
      <c r="K179" s="51"/>
      <c r="L179" s="45"/>
      <c r="M179" s="2"/>
      <c r="N179" s="2"/>
      <c r="O179" s="2"/>
      <c r="P179" s="2"/>
      <c r="Q179" s="2"/>
      <c r="R179" s="2"/>
      <c r="S179" s="2"/>
      <c r="T179" s="2"/>
      <c r="U179" s="2"/>
      <c r="V179" s="2"/>
      <c r="W179" s="2"/>
      <c r="X179" s="2"/>
      <c r="Y179" s="2"/>
      <c r="Z179" s="2"/>
    </row>
    <row r="180" spans="1:26" ht="15" thickBot="1">
      <c r="A180" s="23" t="s">
        <v>235</v>
      </c>
      <c r="B180" s="9" t="s">
        <v>236</v>
      </c>
      <c r="C180" s="10" t="s">
        <v>237</v>
      </c>
      <c r="D180" s="10" t="s">
        <v>238</v>
      </c>
      <c r="E180" s="10" t="s">
        <v>239</v>
      </c>
      <c r="F180" s="11" t="s">
        <v>240</v>
      </c>
      <c r="G180" s="12"/>
      <c r="I180" s="40"/>
      <c r="J180" s="35"/>
      <c r="K180" s="51"/>
      <c r="L180" s="45"/>
      <c r="M180" s="2"/>
      <c r="N180" s="2"/>
      <c r="O180" s="2"/>
      <c r="P180" s="2"/>
      <c r="Q180" s="2"/>
      <c r="R180" s="2"/>
      <c r="S180" s="2"/>
      <c r="T180" s="2"/>
      <c r="U180" s="2"/>
      <c r="V180" s="2"/>
      <c r="W180" s="2"/>
      <c r="X180" s="2"/>
      <c r="Y180" s="2"/>
      <c r="Z180" s="2"/>
    </row>
    <row r="181" spans="1:26" ht="19" thickBot="1">
      <c r="A181" s="20" t="s">
        <v>241</v>
      </c>
      <c r="B181" s="8">
        <f>PRODUCT(1, B179)</f>
        <v>0</v>
      </c>
      <c r="C181" s="5">
        <f>PRODUCT(2, C179)</f>
        <v>0</v>
      </c>
      <c r="D181" s="5">
        <f>PRODUCT(3, D179)</f>
        <v>0</v>
      </c>
      <c r="E181" s="5">
        <f>PRODUCT(4, E179)</f>
        <v>0</v>
      </c>
      <c r="F181" s="5">
        <f>PRODUCT(5, F179)</f>
        <v>0</v>
      </c>
      <c r="G181" s="6">
        <f>SUM(B181:F181)</f>
        <v>0</v>
      </c>
      <c r="I181" s="41">
        <f>G181/8</f>
        <v>0</v>
      </c>
      <c r="J181" s="33" t="str">
        <f>IF(AND(I181&lt;1.5), "Never", IF(AND(I181&gt;=1.5, I181&lt;2.5), "Rarely", IF(AND(I181&gt;=2.5, I181&lt;3.5), "Sometimes", IF(AND(I181&gt;=3.5,I181&lt;4.5), "Usually", IF(AND(I181&gt;=4.5), "Always")))))</f>
        <v>Never</v>
      </c>
      <c r="K181" s="68">
        <f>ROUND(AVERAGE(I181, I187, I193),0)</f>
        <v>0</v>
      </c>
      <c r="L181" s="66" t="str">
        <f t="shared" ref="L181" si="4">IF(AND(K181&lt;1.5), "Never", IF(AND(K181&gt;1.5, K181&lt;2.5), "Rarely", IF(AND(K181&gt;2.5, K181&lt;3.5), "Sometimes", IF(AND(K181&gt;3.5,K181&lt;4.5), "Usually", IF(AND(K181&gt;4.5), "Always")))))</f>
        <v>Never</v>
      </c>
      <c r="M181" s="2"/>
      <c r="N181" s="2"/>
      <c r="O181" s="2"/>
      <c r="P181" s="2"/>
      <c r="Q181" s="2"/>
      <c r="R181" s="2"/>
      <c r="S181" s="2"/>
      <c r="T181" s="2"/>
      <c r="U181" s="2"/>
      <c r="V181" s="2"/>
      <c r="W181" s="2"/>
      <c r="X181" s="2"/>
      <c r="Y181" s="2"/>
      <c r="Z181" s="2"/>
    </row>
    <row r="182" spans="1:26" ht="15" thickBot="1">
      <c r="A182" s="2"/>
      <c r="B182" s="2"/>
      <c r="C182" s="2"/>
      <c r="D182" s="2"/>
      <c r="E182" s="2"/>
      <c r="F182" s="2"/>
      <c r="G182" s="2"/>
      <c r="I182" s="42"/>
      <c r="J182" s="34"/>
      <c r="K182" s="51"/>
      <c r="L182" s="45"/>
      <c r="M182" s="2"/>
      <c r="N182" s="2"/>
      <c r="O182" s="2"/>
      <c r="P182" s="2"/>
      <c r="Q182" s="2"/>
      <c r="R182" s="2"/>
      <c r="S182" s="2"/>
      <c r="T182" s="2"/>
      <c r="U182" s="2"/>
      <c r="V182" s="2"/>
      <c r="W182" s="2"/>
      <c r="X182" s="2"/>
      <c r="Y182" s="2"/>
      <c r="Z182" s="2"/>
    </row>
    <row r="183" spans="1:26" ht="16" thickBot="1">
      <c r="A183" s="186" t="s">
        <v>279</v>
      </c>
      <c r="B183" s="187"/>
      <c r="C183" s="187"/>
      <c r="D183" s="187"/>
      <c r="E183" s="187"/>
      <c r="F183" s="187"/>
      <c r="G183" s="188"/>
      <c r="I183" s="40"/>
      <c r="J183" s="35"/>
      <c r="K183" s="51"/>
      <c r="L183" s="45"/>
      <c r="M183" s="2"/>
      <c r="N183" s="2"/>
      <c r="O183" s="2"/>
      <c r="P183" s="2"/>
      <c r="Q183" s="2"/>
      <c r="R183" s="2"/>
      <c r="S183" s="2"/>
      <c r="T183" s="2"/>
      <c r="U183" s="2"/>
      <c r="V183" s="2"/>
      <c r="W183" s="2"/>
      <c r="X183" s="2"/>
      <c r="Y183" s="2"/>
      <c r="Z183" s="2"/>
    </row>
    <row r="184" spans="1:26" ht="43.5" customHeight="1" thickBot="1">
      <c r="A184" s="21" t="s">
        <v>226</v>
      </c>
      <c r="B184" s="17" t="s">
        <v>227</v>
      </c>
      <c r="C184" s="18" t="s">
        <v>228</v>
      </c>
      <c r="D184" s="18" t="s">
        <v>229</v>
      </c>
      <c r="E184" s="18" t="s">
        <v>230</v>
      </c>
      <c r="F184" s="18" t="s">
        <v>231</v>
      </c>
      <c r="G184" s="19" t="s">
        <v>251</v>
      </c>
      <c r="I184" s="40"/>
      <c r="J184" s="35"/>
      <c r="K184" s="51"/>
      <c r="L184" s="45"/>
      <c r="M184" s="2"/>
      <c r="N184" s="2"/>
      <c r="O184" s="2"/>
      <c r="P184" s="2"/>
      <c r="Q184" s="2"/>
      <c r="R184" s="2"/>
      <c r="S184" s="2"/>
      <c r="T184" s="2"/>
      <c r="U184" s="2"/>
      <c r="V184" s="2"/>
      <c r="W184" s="2"/>
      <c r="X184" s="2"/>
      <c r="Y184" s="2"/>
      <c r="Z184" s="2"/>
    </row>
    <row r="185" spans="1:26" ht="15.5">
      <c r="A185" s="22" t="s">
        <v>234</v>
      </c>
      <c r="B185" s="15">
        <f>COUNTIF('Pillar 7'!D16:D17, "never")</f>
        <v>0</v>
      </c>
      <c r="C185" s="16">
        <f>COUNTIF('Pillar 7'!D16:D17, "rarely")</f>
        <v>0</v>
      </c>
      <c r="D185" s="16">
        <f>COUNTIF('Pillar 7'!D16:D17, "sometimes")</f>
        <v>0</v>
      </c>
      <c r="E185" s="16">
        <f>COUNTIF('Pillar 7'!D16:D17, "usually")</f>
        <v>0</v>
      </c>
      <c r="F185" s="16">
        <f>COUNTIF('Pillar 7'!D16:D17, "always")</f>
        <v>0</v>
      </c>
      <c r="G185" s="13"/>
      <c r="I185" s="40"/>
      <c r="J185" s="35"/>
      <c r="K185" s="51"/>
      <c r="L185" s="45"/>
      <c r="M185" s="2"/>
      <c r="N185" s="2"/>
      <c r="O185" s="2"/>
      <c r="P185" s="2"/>
      <c r="Q185" s="2"/>
      <c r="R185" s="2"/>
      <c r="S185" s="2"/>
      <c r="T185" s="2"/>
      <c r="U185" s="2"/>
      <c r="V185" s="2"/>
      <c r="W185" s="2"/>
      <c r="X185" s="2"/>
      <c r="Y185" s="2"/>
      <c r="Z185" s="2"/>
    </row>
    <row r="186" spans="1:26" ht="15" thickBot="1">
      <c r="A186" s="23" t="s">
        <v>235</v>
      </c>
      <c r="B186" s="9" t="s">
        <v>236</v>
      </c>
      <c r="C186" s="10" t="s">
        <v>237</v>
      </c>
      <c r="D186" s="10" t="s">
        <v>238</v>
      </c>
      <c r="E186" s="10" t="s">
        <v>239</v>
      </c>
      <c r="F186" s="11" t="s">
        <v>240</v>
      </c>
      <c r="G186" s="12"/>
      <c r="I186" s="40"/>
      <c r="J186" s="35"/>
      <c r="K186" s="51"/>
      <c r="L186" s="45"/>
      <c r="M186" s="2"/>
      <c r="N186" s="2"/>
      <c r="O186" s="2"/>
      <c r="P186" s="2"/>
      <c r="Q186" s="2"/>
      <c r="R186" s="2"/>
      <c r="S186" s="2"/>
      <c r="T186" s="2"/>
      <c r="U186" s="2"/>
      <c r="V186" s="2"/>
      <c r="W186" s="2"/>
      <c r="X186" s="2"/>
      <c r="Y186" s="2"/>
      <c r="Z186" s="2"/>
    </row>
    <row r="187" spans="1:26" ht="15" thickBot="1">
      <c r="A187" s="20" t="s">
        <v>241</v>
      </c>
      <c r="B187" s="8">
        <f>PRODUCT(1, B185)</f>
        <v>0</v>
      </c>
      <c r="C187" s="5">
        <f>PRODUCT(2, C185)</f>
        <v>0</v>
      </c>
      <c r="D187" s="5">
        <f>PRODUCT(3, D185)</f>
        <v>0</v>
      </c>
      <c r="E187" s="5">
        <f>PRODUCT(4, E185)</f>
        <v>0</v>
      </c>
      <c r="F187" s="5">
        <f>PRODUCT(5, F185)</f>
        <v>0</v>
      </c>
      <c r="G187" s="6">
        <f>SUM(B187:F187)</f>
        <v>0</v>
      </c>
      <c r="I187" s="41">
        <f>G187/2</f>
        <v>0</v>
      </c>
      <c r="J187" s="37" t="str">
        <f>IF(AND(I187&lt;1.5), "Never", IF(AND(I187&gt;=1.5, I187&lt;2.5), "Rarely", IF(AND(I187&gt;=2.5, I187&lt;3.5), "Sometimes", IF(AND(I187&gt;=3.5,I187&lt;4.5), "Usually", IF(AND(I187&gt;=4.5), "Always")))))</f>
        <v>Never</v>
      </c>
      <c r="K187" s="51"/>
      <c r="L187" s="45"/>
      <c r="M187" s="2"/>
      <c r="N187" s="2"/>
      <c r="O187" s="2"/>
      <c r="P187" s="2"/>
      <c r="Q187" s="2"/>
      <c r="R187" s="2"/>
      <c r="S187" s="2"/>
      <c r="T187" s="2"/>
      <c r="U187" s="2"/>
      <c r="V187" s="2"/>
      <c r="W187" s="2"/>
      <c r="X187" s="2"/>
      <c r="Y187" s="2"/>
      <c r="Z187" s="2"/>
    </row>
    <row r="188" spans="1:26" ht="15" thickBot="1">
      <c r="A188" s="2"/>
      <c r="B188" s="2"/>
      <c r="C188" s="2"/>
      <c r="D188" s="2"/>
      <c r="E188" s="2"/>
      <c r="F188" s="2"/>
      <c r="G188" s="2"/>
      <c r="I188" s="40"/>
      <c r="J188" s="35"/>
      <c r="K188" s="51"/>
      <c r="L188" s="45"/>
      <c r="M188" s="2"/>
      <c r="N188" s="2"/>
      <c r="O188" s="2"/>
      <c r="P188" s="2"/>
      <c r="Q188" s="2"/>
      <c r="R188" s="2"/>
      <c r="S188" s="2"/>
      <c r="T188" s="2"/>
      <c r="U188" s="2"/>
      <c r="V188" s="2"/>
      <c r="W188" s="2"/>
      <c r="X188" s="2"/>
      <c r="Y188" s="2"/>
      <c r="Z188" s="2"/>
    </row>
    <row r="189" spans="1:26" ht="16" thickBot="1">
      <c r="A189" s="186" t="s">
        <v>280</v>
      </c>
      <c r="B189" s="187"/>
      <c r="C189" s="187"/>
      <c r="D189" s="187"/>
      <c r="E189" s="187"/>
      <c r="F189" s="187"/>
      <c r="G189" s="188"/>
      <c r="I189" s="40"/>
      <c r="J189" s="35"/>
      <c r="K189" s="51"/>
      <c r="L189" s="45"/>
      <c r="M189" s="2"/>
      <c r="N189" s="2"/>
      <c r="O189" s="2"/>
      <c r="P189" s="2"/>
      <c r="Q189" s="2"/>
      <c r="R189" s="2"/>
      <c r="S189" s="2"/>
      <c r="T189" s="2"/>
      <c r="U189" s="2"/>
      <c r="V189" s="2"/>
      <c r="W189" s="2"/>
      <c r="X189" s="2"/>
      <c r="Y189" s="2"/>
      <c r="Z189" s="2"/>
    </row>
    <row r="190" spans="1:26" ht="44.25" customHeight="1" thickBot="1">
      <c r="A190" s="21" t="s">
        <v>226</v>
      </c>
      <c r="B190" s="17" t="s">
        <v>227</v>
      </c>
      <c r="C190" s="18" t="s">
        <v>228</v>
      </c>
      <c r="D190" s="18" t="s">
        <v>229</v>
      </c>
      <c r="E190" s="18" t="s">
        <v>230</v>
      </c>
      <c r="F190" s="18" t="s">
        <v>231</v>
      </c>
      <c r="G190" s="19" t="s">
        <v>256</v>
      </c>
      <c r="I190" s="40"/>
      <c r="J190" s="35"/>
      <c r="K190" s="51"/>
      <c r="L190" s="45"/>
      <c r="M190" s="2"/>
      <c r="N190" s="2"/>
      <c r="O190" s="2"/>
      <c r="P190" s="2"/>
      <c r="Q190" s="2"/>
      <c r="R190" s="2"/>
      <c r="S190" s="2"/>
      <c r="T190" s="2"/>
      <c r="U190" s="2"/>
      <c r="V190" s="2"/>
      <c r="W190" s="2"/>
      <c r="X190" s="2"/>
      <c r="Y190" s="2"/>
      <c r="Z190" s="2"/>
    </row>
    <row r="191" spans="1:26" ht="15.5">
      <c r="A191" s="22" t="s">
        <v>234</v>
      </c>
      <c r="B191" s="15">
        <f>COUNTIF('Pillar 7'!D20:D24, "never")</f>
        <v>0</v>
      </c>
      <c r="C191" s="16">
        <f>COUNTIF('Pillar 7'!D20:D24, "rarely")</f>
        <v>0</v>
      </c>
      <c r="D191" s="16">
        <f>COUNTIF('Pillar 7'!D20:D24, "sometimes")</f>
        <v>0</v>
      </c>
      <c r="E191" s="16">
        <f>COUNTIF('Pillar 7'!D20:D24, "usually")</f>
        <v>0</v>
      </c>
      <c r="F191" s="16">
        <f>COUNTIF('Pillar 7'!D20:D24, "always")</f>
        <v>0</v>
      </c>
      <c r="G191" s="13"/>
      <c r="I191" s="40"/>
      <c r="J191" s="35"/>
      <c r="K191" s="51"/>
      <c r="L191" s="45"/>
      <c r="M191" s="2"/>
      <c r="N191" s="2"/>
      <c r="O191" s="2"/>
      <c r="P191" s="2"/>
      <c r="Q191" s="2"/>
      <c r="R191" s="2"/>
      <c r="S191" s="2"/>
      <c r="T191" s="2"/>
      <c r="U191" s="2"/>
      <c r="V191" s="2"/>
      <c r="W191" s="2"/>
      <c r="X191" s="2"/>
      <c r="Y191" s="2"/>
      <c r="Z191" s="2"/>
    </row>
    <row r="192" spans="1:26" ht="15" thickBot="1">
      <c r="A192" s="23" t="s">
        <v>235</v>
      </c>
      <c r="B192" s="9" t="s">
        <v>236</v>
      </c>
      <c r="C192" s="10" t="s">
        <v>237</v>
      </c>
      <c r="D192" s="10" t="s">
        <v>238</v>
      </c>
      <c r="E192" s="10" t="s">
        <v>239</v>
      </c>
      <c r="F192" s="11" t="s">
        <v>240</v>
      </c>
      <c r="G192" s="12"/>
      <c r="I192" s="40"/>
      <c r="J192" s="35"/>
      <c r="K192" s="51"/>
      <c r="L192" s="45"/>
      <c r="M192" s="2"/>
      <c r="N192" s="2"/>
      <c r="O192" s="2"/>
      <c r="P192" s="2"/>
      <c r="Q192" s="2"/>
      <c r="R192" s="2"/>
      <c r="S192" s="2"/>
      <c r="T192" s="2"/>
      <c r="U192" s="2"/>
      <c r="V192" s="2"/>
      <c r="W192" s="2"/>
      <c r="X192" s="2"/>
      <c r="Y192" s="2"/>
      <c r="Z192" s="2"/>
    </row>
    <row r="193" spans="1:26" ht="15" thickBot="1">
      <c r="A193" s="20" t="s">
        <v>241</v>
      </c>
      <c r="B193" s="8">
        <f>PRODUCT(1, B191)</f>
        <v>0</v>
      </c>
      <c r="C193" s="5">
        <f>PRODUCT(2, C191)</f>
        <v>0</v>
      </c>
      <c r="D193" s="5">
        <f>PRODUCT(3, D191)</f>
        <v>0</v>
      </c>
      <c r="E193" s="5">
        <f>PRODUCT(4, E191)</f>
        <v>0</v>
      </c>
      <c r="F193" s="5">
        <f>PRODUCT(5, F191)</f>
        <v>0</v>
      </c>
      <c r="G193" s="6">
        <f>SUM(B193:F193)</f>
        <v>0</v>
      </c>
      <c r="I193" s="43">
        <f>G193/5</f>
        <v>0</v>
      </c>
      <c r="J193" s="44" t="str">
        <f>IF(AND(I193&lt;1.5), "Never", IF(AND(I193&gt;=1.5, I193&lt;2.5), "Rarely", IF(AND(I193&gt;=2.5, I193&lt;3.5), "Sometimes", IF(AND(I193&gt;=3.5,I193&lt;4.5), "Usually", IF(AND(I193&gt;=4.5), "Always")))))</f>
        <v>Never</v>
      </c>
      <c r="K193" s="57"/>
      <c r="L193" s="46"/>
      <c r="M193" s="2"/>
      <c r="N193" s="2"/>
      <c r="O193" s="2"/>
      <c r="P193" s="2"/>
      <c r="Q193" s="2"/>
      <c r="R193" s="2"/>
      <c r="S193" s="2"/>
      <c r="T193" s="2"/>
      <c r="U193" s="2"/>
      <c r="V193" s="2"/>
      <c r="W193" s="2"/>
      <c r="X193" s="2"/>
      <c r="Y193" s="2"/>
      <c r="Z193" s="2"/>
    </row>
    <row r="194" spans="1:26">
      <c r="A194" s="2"/>
      <c r="B194" s="2"/>
      <c r="C194" s="2"/>
      <c r="D194" s="2"/>
      <c r="E194" s="2"/>
      <c r="F194" s="2"/>
      <c r="G194" s="2"/>
      <c r="I194" s="31"/>
      <c r="J194" s="2"/>
      <c r="M194" s="2"/>
      <c r="N194" s="2"/>
      <c r="O194" s="2"/>
      <c r="P194" s="2"/>
      <c r="Q194" s="2"/>
      <c r="R194" s="2"/>
      <c r="S194" s="2"/>
      <c r="T194" s="2"/>
      <c r="U194" s="2"/>
      <c r="V194" s="2"/>
      <c r="W194" s="2"/>
      <c r="X194" s="2"/>
      <c r="Y194" s="2"/>
      <c r="Z194" s="2"/>
    </row>
    <row r="195" spans="1:26">
      <c r="A195" s="2"/>
      <c r="B195" s="2"/>
      <c r="C195" s="2"/>
      <c r="D195" s="2"/>
      <c r="E195" s="2"/>
      <c r="F195" s="2"/>
      <c r="G195" s="2"/>
      <c r="I195" s="31"/>
      <c r="J195" s="2"/>
      <c r="M195" s="2"/>
      <c r="N195" s="2"/>
      <c r="O195" s="2"/>
      <c r="P195" s="2"/>
      <c r="Q195" s="2"/>
      <c r="R195" s="2"/>
      <c r="S195" s="2"/>
      <c r="T195" s="2"/>
      <c r="U195" s="2"/>
      <c r="V195" s="2"/>
      <c r="W195" s="2"/>
      <c r="X195" s="2"/>
      <c r="Y195" s="2"/>
      <c r="Z195" s="2"/>
    </row>
    <row r="196" spans="1:26">
      <c r="A196" s="2"/>
      <c r="B196" s="2"/>
      <c r="C196" s="2"/>
      <c r="D196" s="2"/>
      <c r="E196" s="2"/>
      <c r="F196" s="2"/>
      <c r="G196" s="2"/>
      <c r="I196" s="31"/>
      <c r="J196" s="2"/>
      <c r="M196" s="2"/>
      <c r="N196" s="2"/>
      <c r="O196" s="2"/>
      <c r="P196" s="2"/>
      <c r="Q196" s="2"/>
      <c r="R196" s="2"/>
      <c r="S196" s="2"/>
      <c r="T196" s="2"/>
      <c r="U196" s="2"/>
      <c r="V196" s="2"/>
      <c r="W196" s="2"/>
      <c r="X196" s="2"/>
      <c r="Y196" s="2"/>
      <c r="Z196" s="2"/>
    </row>
    <row r="197" spans="1:26">
      <c r="A197" s="2"/>
      <c r="B197" s="2"/>
      <c r="C197" s="2"/>
      <c r="D197" s="2"/>
      <c r="E197" s="2"/>
      <c r="F197" s="2"/>
      <c r="G197" s="2"/>
      <c r="I197" s="31"/>
      <c r="J197" s="2"/>
      <c r="M197" s="2"/>
      <c r="N197" s="2"/>
      <c r="O197" s="2"/>
      <c r="P197" s="2"/>
      <c r="Q197" s="2"/>
      <c r="R197" s="2"/>
      <c r="S197" s="2"/>
      <c r="T197" s="2"/>
      <c r="U197" s="2"/>
      <c r="V197" s="2"/>
      <c r="W197" s="2"/>
      <c r="X197" s="2"/>
      <c r="Y197" s="2"/>
      <c r="Z197" s="2"/>
    </row>
    <row r="198" spans="1:26">
      <c r="A198" s="2"/>
      <c r="B198" s="2"/>
      <c r="C198" s="2"/>
      <c r="D198" s="2"/>
      <c r="E198" s="2"/>
      <c r="F198" s="2"/>
      <c r="G198" s="2"/>
      <c r="I198" s="31"/>
      <c r="J198" s="2"/>
      <c r="M198" s="2"/>
      <c r="N198" s="2"/>
      <c r="O198" s="2"/>
      <c r="P198" s="2"/>
      <c r="Q198" s="2"/>
      <c r="R198" s="2"/>
      <c r="S198" s="2"/>
      <c r="T198" s="2"/>
      <c r="U198" s="2"/>
      <c r="V198" s="2"/>
      <c r="W198" s="2"/>
      <c r="X198" s="2"/>
      <c r="Y198" s="2"/>
      <c r="Z198" s="2"/>
    </row>
    <row r="199" spans="1:26">
      <c r="A199" s="2"/>
      <c r="B199" s="2"/>
      <c r="C199" s="2"/>
      <c r="D199" s="2"/>
      <c r="E199" s="2"/>
      <c r="F199" s="2"/>
      <c r="G199" s="2"/>
      <c r="I199" s="31"/>
      <c r="J199" s="2"/>
      <c r="M199" s="2"/>
      <c r="N199" s="2"/>
      <c r="O199" s="2"/>
      <c r="P199" s="2"/>
      <c r="Q199" s="2"/>
      <c r="R199" s="2"/>
      <c r="S199" s="2"/>
      <c r="T199" s="2"/>
      <c r="U199" s="2"/>
      <c r="V199" s="2"/>
      <c r="W199" s="2"/>
      <c r="X199" s="2"/>
      <c r="Y199" s="2"/>
      <c r="Z199" s="2"/>
    </row>
    <row r="200" spans="1:26">
      <c r="A200" s="2"/>
      <c r="B200" s="2"/>
      <c r="C200" s="2"/>
      <c r="D200" s="2"/>
      <c r="E200" s="2"/>
      <c r="F200" s="2"/>
      <c r="G200" s="2"/>
      <c r="I200" s="31"/>
      <c r="J200" s="2"/>
      <c r="M200" s="2"/>
      <c r="N200" s="2"/>
      <c r="O200" s="2"/>
      <c r="P200" s="2"/>
      <c r="Q200" s="2"/>
      <c r="R200" s="2"/>
      <c r="S200" s="2"/>
      <c r="T200" s="2"/>
      <c r="U200" s="2"/>
      <c r="V200" s="2"/>
      <c r="W200" s="2"/>
      <c r="X200" s="2"/>
      <c r="Y200" s="2"/>
      <c r="Z200" s="2"/>
    </row>
    <row r="201" spans="1:26">
      <c r="A201" s="2"/>
      <c r="B201" s="2"/>
      <c r="C201" s="2"/>
      <c r="D201" s="2"/>
      <c r="E201" s="2"/>
      <c r="F201" s="2"/>
      <c r="G201" s="2"/>
      <c r="I201" s="31"/>
      <c r="J201" s="2"/>
      <c r="M201" s="2"/>
      <c r="N201" s="2"/>
      <c r="O201" s="2"/>
      <c r="P201" s="2"/>
      <c r="Q201" s="2"/>
      <c r="R201" s="2"/>
      <c r="S201" s="2"/>
      <c r="T201" s="2"/>
      <c r="U201" s="2"/>
      <c r="V201" s="2"/>
      <c r="W201" s="2"/>
      <c r="X201" s="2"/>
      <c r="Y201" s="2"/>
      <c r="Z201" s="2"/>
    </row>
    <row r="202" spans="1:26">
      <c r="A202" s="2"/>
      <c r="B202" s="2"/>
      <c r="C202" s="2"/>
      <c r="D202" s="2"/>
      <c r="E202" s="2"/>
      <c r="F202" s="2"/>
      <c r="G202" s="2"/>
      <c r="I202" s="31"/>
      <c r="J202" s="2"/>
      <c r="M202" s="2"/>
      <c r="N202" s="2"/>
      <c r="O202" s="2"/>
      <c r="P202" s="2"/>
      <c r="Q202" s="2"/>
      <c r="R202" s="2"/>
      <c r="S202" s="2"/>
      <c r="T202" s="2"/>
      <c r="U202" s="2"/>
      <c r="V202" s="2"/>
      <c r="W202" s="2"/>
      <c r="X202" s="2"/>
      <c r="Y202" s="2"/>
      <c r="Z202" s="2"/>
    </row>
    <row r="203" spans="1:26">
      <c r="A203" s="2"/>
      <c r="B203" s="2"/>
      <c r="C203" s="2"/>
      <c r="D203" s="2"/>
      <c r="E203" s="2"/>
      <c r="F203" s="2"/>
      <c r="G203" s="2"/>
      <c r="I203" s="31"/>
      <c r="J203" s="2"/>
      <c r="M203" s="2"/>
      <c r="N203" s="2"/>
      <c r="O203" s="2"/>
      <c r="P203" s="2"/>
      <c r="Q203" s="2"/>
      <c r="R203" s="2"/>
      <c r="S203" s="2"/>
      <c r="T203" s="2"/>
      <c r="U203" s="2"/>
      <c r="V203" s="2"/>
      <c r="W203" s="2"/>
      <c r="X203" s="2"/>
      <c r="Y203" s="2"/>
      <c r="Z203" s="2"/>
    </row>
    <row r="204" spans="1:26">
      <c r="A204" s="2"/>
      <c r="B204" s="2"/>
      <c r="C204" s="2"/>
      <c r="D204" s="2"/>
      <c r="E204" s="2"/>
      <c r="F204" s="2"/>
      <c r="G204" s="2"/>
      <c r="I204" s="31"/>
      <c r="J204" s="2"/>
      <c r="M204" s="2"/>
      <c r="N204" s="2"/>
      <c r="O204" s="2"/>
      <c r="P204" s="2"/>
      <c r="Q204" s="2"/>
      <c r="R204" s="2"/>
      <c r="S204" s="2"/>
      <c r="T204" s="2"/>
      <c r="U204" s="2"/>
      <c r="V204" s="2"/>
      <c r="W204" s="2"/>
      <c r="X204" s="2"/>
      <c r="Y204" s="2"/>
      <c r="Z204" s="2"/>
    </row>
    <row r="205" spans="1:26">
      <c r="A205" s="2"/>
      <c r="B205" s="2"/>
      <c r="C205" s="2"/>
      <c r="D205" s="2"/>
      <c r="E205" s="2"/>
      <c r="F205" s="2"/>
      <c r="G205" s="2"/>
      <c r="I205" s="31"/>
      <c r="J205" s="2"/>
      <c r="M205" s="2"/>
      <c r="N205" s="2"/>
      <c r="O205" s="2"/>
      <c r="P205" s="2"/>
      <c r="Q205" s="2"/>
      <c r="R205" s="2"/>
      <c r="S205" s="2"/>
      <c r="T205" s="2"/>
      <c r="U205" s="2"/>
      <c r="V205" s="2"/>
      <c r="W205" s="2"/>
      <c r="X205" s="2"/>
      <c r="Y205" s="2"/>
      <c r="Z205" s="2"/>
    </row>
    <row r="206" spans="1:26">
      <c r="A206" s="2"/>
      <c r="B206" s="2"/>
      <c r="C206" s="2"/>
      <c r="D206" s="2"/>
      <c r="E206" s="2"/>
      <c r="F206" s="2"/>
      <c r="G206" s="2"/>
      <c r="I206" s="31"/>
      <c r="J206" s="2"/>
      <c r="M206" s="2"/>
      <c r="N206" s="2"/>
      <c r="O206" s="2"/>
      <c r="P206" s="2"/>
      <c r="Q206" s="2"/>
      <c r="R206" s="2"/>
      <c r="S206" s="2"/>
      <c r="T206" s="2"/>
      <c r="U206" s="2"/>
      <c r="V206" s="2"/>
      <c r="W206" s="2"/>
      <c r="X206" s="2"/>
      <c r="Y206" s="2"/>
      <c r="Z206" s="2"/>
    </row>
    <row r="207" spans="1:26">
      <c r="A207" s="2"/>
      <c r="B207" s="2"/>
      <c r="C207" s="2"/>
      <c r="D207" s="2"/>
      <c r="E207" s="2"/>
      <c r="F207" s="2"/>
      <c r="G207" s="2"/>
      <c r="I207" s="31"/>
      <c r="J207" s="2"/>
      <c r="M207" s="2"/>
      <c r="N207" s="2"/>
      <c r="O207" s="2"/>
      <c r="P207" s="2"/>
      <c r="Q207" s="2"/>
      <c r="R207" s="2"/>
      <c r="S207" s="2"/>
      <c r="T207" s="2"/>
      <c r="U207" s="2"/>
      <c r="V207" s="2"/>
      <c r="W207" s="2"/>
      <c r="X207" s="2"/>
      <c r="Y207" s="2"/>
      <c r="Z207" s="2"/>
    </row>
    <row r="208" spans="1:26">
      <c r="A208" s="2"/>
      <c r="B208" s="2"/>
      <c r="C208" s="2"/>
      <c r="D208" s="2"/>
      <c r="E208" s="2"/>
      <c r="F208" s="2"/>
      <c r="G208" s="2"/>
      <c r="I208" s="31"/>
      <c r="J208" s="2"/>
      <c r="M208" s="2"/>
      <c r="N208" s="2"/>
      <c r="O208" s="2"/>
      <c r="P208" s="2"/>
      <c r="Q208" s="2"/>
      <c r="R208" s="2"/>
      <c r="S208" s="2"/>
      <c r="T208" s="2"/>
      <c r="U208" s="2"/>
      <c r="V208" s="2"/>
      <c r="W208" s="2"/>
      <c r="X208" s="2"/>
      <c r="Y208" s="2"/>
      <c r="Z208" s="2"/>
    </row>
    <row r="209" spans="1:26">
      <c r="A209" s="2"/>
      <c r="B209" s="2"/>
      <c r="C209" s="2"/>
      <c r="D209" s="2"/>
      <c r="E209" s="2"/>
      <c r="F209" s="2"/>
      <c r="G209" s="2"/>
      <c r="I209" s="31"/>
      <c r="J209" s="2"/>
      <c r="M209" s="2"/>
      <c r="N209" s="2"/>
      <c r="O209" s="2"/>
      <c r="P209" s="2"/>
      <c r="Q209" s="2"/>
      <c r="R209" s="2"/>
      <c r="S209" s="2"/>
      <c r="T209" s="2"/>
      <c r="U209" s="2"/>
      <c r="V209" s="2"/>
      <c r="W209" s="2"/>
      <c r="X209" s="2"/>
      <c r="Y209" s="2"/>
      <c r="Z209" s="2"/>
    </row>
    <row r="210" spans="1:26">
      <c r="A210" s="2"/>
      <c r="B210" s="2"/>
      <c r="C210" s="2"/>
      <c r="D210" s="2"/>
      <c r="E210" s="2"/>
      <c r="F210" s="2"/>
      <c r="G210" s="2"/>
      <c r="I210" s="31"/>
      <c r="J210" s="2"/>
      <c r="M210" s="2"/>
      <c r="N210" s="2"/>
      <c r="O210" s="2"/>
      <c r="P210" s="2"/>
      <c r="Q210" s="2"/>
      <c r="R210" s="2"/>
      <c r="S210" s="2"/>
      <c r="T210" s="2"/>
      <c r="U210" s="2"/>
      <c r="V210" s="2"/>
      <c r="W210" s="2"/>
      <c r="X210" s="2"/>
      <c r="Y210" s="2"/>
      <c r="Z210" s="2"/>
    </row>
    <row r="211" spans="1:26">
      <c r="A211" s="2"/>
      <c r="B211" s="2"/>
      <c r="C211" s="2"/>
      <c r="D211" s="2"/>
      <c r="E211" s="2"/>
      <c r="F211" s="2"/>
      <c r="G211" s="2"/>
      <c r="I211" s="31"/>
      <c r="J211" s="2"/>
      <c r="M211" s="2"/>
      <c r="N211" s="2"/>
      <c r="O211" s="2"/>
      <c r="P211" s="2"/>
      <c r="Q211" s="2"/>
      <c r="R211" s="2"/>
      <c r="S211" s="2"/>
      <c r="T211" s="2"/>
      <c r="U211" s="2"/>
      <c r="V211" s="2"/>
      <c r="W211" s="2"/>
      <c r="X211" s="2"/>
      <c r="Y211" s="2"/>
      <c r="Z211" s="2"/>
    </row>
    <row r="212" spans="1:26">
      <c r="A212" s="2"/>
      <c r="B212" s="2"/>
      <c r="C212" s="2"/>
      <c r="D212" s="2"/>
      <c r="E212" s="2"/>
      <c r="F212" s="2"/>
      <c r="G212" s="2"/>
      <c r="I212" s="31"/>
      <c r="J212" s="2"/>
      <c r="M212" s="2"/>
      <c r="N212" s="2"/>
      <c r="O212" s="2"/>
      <c r="P212" s="2"/>
      <c r="Q212" s="2"/>
      <c r="R212" s="2"/>
      <c r="S212" s="2"/>
      <c r="T212" s="2"/>
      <c r="U212" s="2"/>
      <c r="V212" s="2"/>
      <c r="W212" s="2"/>
      <c r="X212" s="2"/>
      <c r="Y212" s="2"/>
      <c r="Z212" s="2"/>
    </row>
    <row r="213" spans="1:26">
      <c r="A213" s="2"/>
      <c r="B213" s="2"/>
      <c r="C213" s="2"/>
      <c r="D213" s="2"/>
      <c r="E213" s="2"/>
      <c r="F213" s="2"/>
      <c r="G213" s="2"/>
      <c r="I213" s="31"/>
      <c r="J213" s="2"/>
      <c r="M213" s="2"/>
      <c r="N213" s="2"/>
      <c r="O213" s="2"/>
      <c r="P213" s="2"/>
      <c r="Q213" s="2"/>
      <c r="R213" s="2"/>
      <c r="S213" s="2"/>
      <c r="T213" s="2"/>
      <c r="U213" s="2"/>
      <c r="V213" s="2"/>
      <c r="W213" s="2"/>
      <c r="X213" s="2"/>
      <c r="Y213" s="2"/>
      <c r="Z213" s="2"/>
    </row>
    <row r="214" spans="1:26">
      <c r="A214" s="2"/>
      <c r="B214" s="2"/>
      <c r="C214" s="2"/>
      <c r="D214" s="2"/>
      <c r="E214" s="2"/>
      <c r="F214" s="2"/>
      <c r="G214" s="2"/>
      <c r="I214" s="31"/>
      <c r="J214" s="2"/>
      <c r="M214" s="2"/>
      <c r="N214" s="2"/>
      <c r="O214" s="2"/>
      <c r="P214" s="2"/>
      <c r="Q214" s="2"/>
      <c r="R214" s="2"/>
      <c r="S214" s="2"/>
      <c r="T214" s="2"/>
      <c r="U214" s="2"/>
      <c r="V214" s="2"/>
      <c r="W214" s="2"/>
      <c r="X214" s="2"/>
      <c r="Y214" s="2"/>
      <c r="Z214" s="2"/>
    </row>
    <row r="215" spans="1:26">
      <c r="A215" s="2"/>
      <c r="B215" s="2"/>
      <c r="C215" s="2"/>
      <c r="D215" s="2"/>
      <c r="E215" s="2"/>
      <c r="F215" s="2"/>
      <c r="G215" s="2"/>
      <c r="I215" s="31"/>
      <c r="J215" s="2"/>
      <c r="M215" s="2"/>
      <c r="N215" s="2"/>
      <c r="O215" s="2"/>
      <c r="P215" s="2"/>
      <c r="Q215" s="2"/>
      <c r="R215" s="2"/>
      <c r="S215" s="2"/>
      <c r="T215" s="2"/>
      <c r="U215" s="2"/>
      <c r="V215" s="2"/>
      <c r="W215" s="2"/>
      <c r="X215" s="2"/>
      <c r="Y215" s="2"/>
      <c r="Z215" s="2"/>
    </row>
    <row r="216" spans="1:26">
      <c r="A216" s="2"/>
      <c r="B216" s="2"/>
      <c r="C216" s="2"/>
      <c r="D216" s="2"/>
      <c r="E216" s="2"/>
      <c r="F216" s="2"/>
      <c r="G216" s="2"/>
      <c r="I216" s="31"/>
      <c r="J216" s="2"/>
      <c r="M216" s="2"/>
      <c r="N216" s="2"/>
      <c r="O216" s="2"/>
      <c r="P216" s="2"/>
      <c r="Q216" s="2"/>
      <c r="R216" s="2"/>
      <c r="S216" s="2"/>
      <c r="T216" s="2"/>
      <c r="U216" s="2"/>
      <c r="V216" s="2"/>
      <c r="W216" s="2"/>
      <c r="X216" s="2"/>
      <c r="Y216" s="2"/>
      <c r="Z216" s="2"/>
    </row>
    <row r="217" spans="1:26">
      <c r="A217" s="2"/>
      <c r="B217" s="2"/>
      <c r="C217" s="2"/>
      <c r="D217" s="2"/>
      <c r="E217" s="2"/>
      <c r="F217" s="2"/>
      <c r="G217" s="2"/>
      <c r="I217" s="31"/>
      <c r="J217" s="2"/>
      <c r="M217" s="2"/>
      <c r="N217" s="2"/>
      <c r="O217" s="2"/>
      <c r="P217" s="2"/>
      <c r="Q217" s="2"/>
      <c r="R217" s="2"/>
      <c r="S217" s="2"/>
      <c r="T217" s="2"/>
      <c r="U217" s="2"/>
      <c r="V217" s="2"/>
      <c r="W217" s="2"/>
      <c r="X217" s="2"/>
      <c r="Y217" s="2"/>
      <c r="Z217" s="2"/>
    </row>
    <row r="218" spans="1:26">
      <c r="A218" s="2"/>
      <c r="B218" s="2"/>
      <c r="C218" s="2"/>
      <c r="D218" s="2"/>
      <c r="E218" s="2"/>
      <c r="F218" s="2"/>
      <c r="G218" s="2"/>
      <c r="I218" s="31"/>
      <c r="J218" s="2"/>
      <c r="M218" s="2"/>
      <c r="N218" s="2"/>
      <c r="O218" s="2"/>
      <c r="P218" s="2"/>
      <c r="Q218" s="2"/>
      <c r="R218" s="2"/>
      <c r="S218" s="2"/>
      <c r="T218" s="2"/>
      <c r="U218" s="2"/>
      <c r="V218" s="2"/>
      <c r="W218" s="2"/>
      <c r="X218" s="2"/>
      <c r="Y218" s="2"/>
      <c r="Z218" s="2"/>
    </row>
    <row r="219" spans="1:26">
      <c r="A219" s="2"/>
      <c r="B219" s="2"/>
      <c r="C219" s="2"/>
      <c r="D219" s="2"/>
      <c r="E219" s="2"/>
      <c r="F219" s="2"/>
      <c r="G219" s="2"/>
      <c r="I219" s="31"/>
      <c r="J219" s="2"/>
      <c r="M219" s="2"/>
      <c r="N219" s="2"/>
      <c r="O219" s="2"/>
      <c r="P219" s="2"/>
      <c r="Q219" s="2"/>
      <c r="R219" s="2"/>
      <c r="S219" s="2"/>
      <c r="T219" s="2"/>
      <c r="U219" s="2"/>
      <c r="V219" s="2"/>
      <c r="W219" s="2"/>
      <c r="X219" s="2"/>
      <c r="Y219" s="2"/>
      <c r="Z219" s="2"/>
    </row>
    <row r="220" spans="1:26">
      <c r="A220" s="2"/>
      <c r="B220" s="2"/>
      <c r="C220" s="2"/>
      <c r="D220" s="2"/>
      <c r="E220" s="2"/>
      <c r="F220" s="2"/>
      <c r="G220" s="2"/>
      <c r="I220" s="31"/>
      <c r="J220" s="2"/>
      <c r="M220" s="2"/>
      <c r="N220" s="2"/>
      <c r="O220" s="2"/>
      <c r="P220" s="2"/>
      <c r="Q220" s="2"/>
      <c r="R220" s="2"/>
      <c r="S220" s="2"/>
      <c r="T220" s="2"/>
      <c r="U220" s="2"/>
      <c r="V220" s="2"/>
      <c r="W220" s="2"/>
      <c r="X220" s="2"/>
      <c r="Y220" s="2"/>
      <c r="Z220" s="2"/>
    </row>
    <row r="221" spans="1:26">
      <c r="A221" s="2"/>
      <c r="B221" s="2"/>
      <c r="C221" s="2"/>
      <c r="D221" s="2"/>
      <c r="E221" s="2"/>
      <c r="F221" s="2"/>
      <c r="G221" s="2"/>
      <c r="I221" s="31"/>
      <c r="J221" s="2"/>
      <c r="M221" s="2"/>
      <c r="N221" s="2"/>
      <c r="O221" s="2"/>
      <c r="P221" s="2"/>
      <c r="Q221" s="2"/>
      <c r="R221" s="2"/>
      <c r="S221" s="2"/>
      <c r="T221" s="2"/>
      <c r="U221" s="2"/>
      <c r="V221" s="2"/>
      <c r="W221" s="2"/>
      <c r="X221" s="2"/>
      <c r="Y221" s="2"/>
      <c r="Z221" s="2"/>
    </row>
    <row r="222" spans="1:26">
      <c r="A222" s="2"/>
      <c r="B222" s="2"/>
      <c r="C222" s="2"/>
      <c r="D222" s="2"/>
      <c r="E222" s="2"/>
      <c r="F222" s="2"/>
      <c r="G222" s="2"/>
      <c r="I222" s="31"/>
      <c r="J222" s="2"/>
      <c r="M222" s="2"/>
      <c r="N222" s="2"/>
      <c r="O222" s="2"/>
      <c r="P222" s="2"/>
      <c r="Q222" s="2"/>
      <c r="R222" s="2"/>
      <c r="S222" s="2"/>
      <c r="T222" s="2"/>
      <c r="U222" s="2"/>
      <c r="V222" s="2"/>
      <c r="W222" s="2"/>
      <c r="X222" s="2"/>
      <c r="Y222" s="2"/>
      <c r="Z222" s="2"/>
    </row>
    <row r="223" spans="1:26">
      <c r="A223" s="2"/>
      <c r="B223" s="2"/>
      <c r="C223" s="2"/>
      <c r="D223" s="2"/>
      <c r="E223" s="2"/>
      <c r="F223" s="2"/>
      <c r="G223" s="2"/>
      <c r="I223" s="31"/>
      <c r="J223" s="2"/>
      <c r="M223" s="2"/>
      <c r="N223" s="2"/>
      <c r="O223" s="2"/>
      <c r="P223" s="2"/>
      <c r="Q223" s="2"/>
      <c r="R223" s="2"/>
      <c r="S223" s="2"/>
      <c r="T223" s="2"/>
      <c r="U223" s="2"/>
      <c r="V223" s="2"/>
      <c r="W223" s="2"/>
      <c r="X223" s="2"/>
      <c r="Y223" s="2"/>
      <c r="Z223" s="2"/>
    </row>
    <row r="224" spans="1:26">
      <c r="A224" s="2"/>
      <c r="B224" s="2"/>
      <c r="C224" s="2"/>
      <c r="D224" s="2"/>
      <c r="E224" s="2"/>
      <c r="F224" s="2"/>
      <c r="G224" s="2"/>
      <c r="I224" s="31"/>
      <c r="J224" s="2"/>
      <c r="M224" s="2"/>
      <c r="N224" s="2"/>
      <c r="O224" s="2"/>
      <c r="P224" s="2"/>
      <c r="Q224" s="2"/>
      <c r="R224" s="2"/>
      <c r="S224" s="2"/>
      <c r="T224" s="2"/>
      <c r="U224" s="2"/>
      <c r="V224" s="2"/>
      <c r="W224" s="2"/>
      <c r="X224" s="2"/>
      <c r="Y224" s="2"/>
      <c r="Z224" s="2"/>
    </row>
    <row r="225" spans="1:26">
      <c r="A225" s="2"/>
      <c r="B225" s="2"/>
      <c r="C225" s="2"/>
      <c r="D225" s="2"/>
      <c r="E225" s="2"/>
      <c r="F225" s="2"/>
      <c r="G225" s="2"/>
      <c r="I225" s="31"/>
      <c r="J225" s="2"/>
      <c r="M225" s="2"/>
      <c r="N225" s="2"/>
      <c r="O225" s="2"/>
      <c r="P225" s="2"/>
      <c r="Q225" s="2"/>
      <c r="R225" s="2"/>
      <c r="S225" s="2"/>
      <c r="T225" s="2"/>
      <c r="U225" s="2"/>
      <c r="V225" s="2"/>
      <c r="W225" s="2"/>
      <c r="X225" s="2"/>
      <c r="Y225" s="2"/>
      <c r="Z225" s="2"/>
    </row>
    <row r="226" spans="1:26">
      <c r="A226" s="2"/>
      <c r="B226" s="2"/>
      <c r="C226" s="2"/>
      <c r="D226" s="2"/>
      <c r="E226" s="2"/>
      <c r="F226" s="2"/>
      <c r="G226" s="2"/>
      <c r="I226" s="31"/>
      <c r="J226" s="2"/>
      <c r="M226" s="2"/>
      <c r="N226" s="2"/>
      <c r="O226" s="2"/>
      <c r="P226" s="2"/>
      <c r="Q226" s="2"/>
      <c r="R226" s="2"/>
      <c r="S226" s="2"/>
      <c r="T226" s="2"/>
      <c r="U226" s="2"/>
      <c r="V226" s="2"/>
      <c r="W226" s="2"/>
      <c r="X226" s="2"/>
      <c r="Y226" s="2"/>
      <c r="Z226" s="2"/>
    </row>
    <row r="227" spans="1:26">
      <c r="A227" s="2"/>
      <c r="B227" s="2"/>
      <c r="C227" s="2"/>
      <c r="D227" s="2"/>
      <c r="E227" s="2"/>
      <c r="F227" s="2"/>
      <c r="G227" s="2"/>
      <c r="I227" s="31"/>
      <c r="J227" s="2"/>
      <c r="M227" s="2"/>
      <c r="N227" s="2"/>
      <c r="O227" s="2"/>
      <c r="P227" s="2"/>
      <c r="Q227" s="2"/>
      <c r="R227" s="2"/>
      <c r="S227" s="2"/>
      <c r="T227" s="2"/>
      <c r="U227" s="2"/>
      <c r="V227" s="2"/>
      <c r="W227" s="2"/>
      <c r="X227" s="2"/>
      <c r="Y227" s="2"/>
      <c r="Z227" s="2"/>
    </row>
    <row r="228" spans="1:26">
      <c r="A228" s="2"/>
      <c r="B228" s="2"/>
      <c r="C228" s="2"/>
      <c r="D228" s="2"/>
      <c r="E228" s="2"/>
      <c r="F228" s="2"/>
      <c r="G228" s="2"/>
      <c r="I228" s="31"/>
      <c r="J228" s="2"/>
      <c r="M228" s="2"/>
      <c r="N228" s="2"/>
      <c r="O228" s="2"/>
      <c r="P228" s="2"/>
      <c r="Q228" s="2"/>
      <c r="R228" s="2"/>
      <c r="S228" s="2"/>
      <c r="T228" s="2"/>
      <c r="U228" s="2"/>
      <c r="V228" s="2"/>
      <c r="W228" s="2"/>
      <c r="X228" s="2"/>
      <c r="Y228" s="2"/>
      <c r="Z228" s="2"/>
    </row>
    <row r="229" spans="1:26">
      <c r="A229" s="2"/>
      <c r="B229" s="2"/>
      <c r="C229" s="2"/>
      <c r="D229" s="2"/>
      <c r="E229" s="2"/>
      <c r="F229" s="2"/>
      <c r="G229" s="2"/>
      <c r="I229" s="31"/>
      <c r="J229" s="2"/>
      <c r="M229" s="2"/>
      <c r="N229" s="2"/>
      <c r="O229" s="2"/>
      <c r="P229" s="2"/>
      <c r="Q229" s="2"/>
      <c r="R229" s="2"/>
      <c r="S229" s="2"/>
      <c r="T229" s="2"/>
      <c r="U229" s="2"/>
      <c r="V229" s="2"/>
      <c r="W229" s="2"/>
      <c r="X229" s="2"/>
      <c r="Y229" s="2"/>
      <c r="Z229" s="2"/>
    </row>
    <row r="230" spans="1:26">
      <c r="A230" s="2"/>
      <c r="B230" s="2"/>
      <c r="C230" s="2"/>
      <c r="D230" s="2"/>
      <c r="E230" s="2"/>
      <c r="F230" s="2"/>
      <c r="G230" s="2"/>
      <c r="I230" s="31"/>
      <c r="J230" s="2"/>
      <c r="M230" s="2"/>
      <c r="N230" s="2"/>
      <c r="O230" s="2"/>
      <c r="P230" s="2"/>
      <c r="Q230" s="2"/>
      <c r="R230" s="2"/>
      <c r="S230" s="2"/>
      <c r="T230" s="2"/>
      <c r="U230" s="2"/>
      <c r="V230" s="2"/>
      <c r="W230" s="2"/>
      <c r="X230" s="2"/>
      <c r="Y230" s="2"/>
      <c r="Z230" s="2"/>
    </row>
    <row r="231" spans="1:26">
      <c r="A231" s="2"/>
      <c r="B231" s="2"/>
      <c r="C231" s="2"/>
      <c r="D231" s="2"/>
      <c r="E231" s="2"/>
      <c r="F231" s="2"/>
      <c r="G231" s="2"/>
      <c r="I231" s="31"/>
      <c r="J231" s="2"/>
      <c r="M231" s="2"/>
      <c r="N231" s="2"/>
      <c r="O231" s="2"/>
      <c r="P231" s="2"/>
      <c r="Q231" s="2"/>
      <c r="R231" s="2"/>
      <c r="S231" s="2"/>
      <c r="T231" s="2"/>
      <c r="U231" s="2"/>
      <c r="V231" s="2"/>
      <c r="W231" s="2"/>
      <c r="X231" s="2"/>
      <c r="Y231" s="2"/>
      <c r="Z231" s="2"/>
    </row>
    <row r="232" spans="1:26">
      <c r="A232" s="2"/>
      <c r="B232" s="2"/>
      <c r="C232" s="2"/>
      <c r="D232" s="2"/>
      <c r="E232" s="2"/>
      <c r="F232" s="2"/>
      <c r="G232" s="2"/>
      <c r="I232" s="31"/>
      <c r="J232" s="2"/>
      <c r="M232" s="2"/>
      <c r="N232" s="2"/>
      <c r="O232" s="2"/>
      <c r="P232" s="2"/>
      <c r="Q232" s="2"/>
      <c r="R232" s="2"/>
      <c r="S232" s="2"/>
      <c r="T232" s="2"/>
      <c r="U232" s="2"/>
      <c r="V232" s="2"/>
      <c r="W232" s="2"/>
      <c r="X232" s="2"/>
      <c r="Y232" s="2"/>
      <c r="Z232" s="2"/>
    </row>
    <row r="233" spans="1:26">
      <c r="A233" s="2"/>
      <c r="B233" s="2"/>
      <c r="C233" s="2"/>
      <c r="D233" s="2"/>
      <c r="E233" s="2"/>
      <c r="F233" s="2"/>
      <c r="G233" s="2"/>
      <c r="I233" s="31"/>
      <c r="J233" s="2"/>
      <c r="M233" s="2"/>
      <c r="N233" s="2"/>
      <c r="O233" s="2"/>
      <c r="P233" s="2"/>
      <c r="Q233" s="2"/>
      <c r="R233" s="2"/>
      <c r="S233" s="2"/>
      <c r="T233" s="2"/>
      <c r="U233" s="2"/>
      <c r="V233" s="2"/>
      <c r="W233" s="2"/>
      <c r="X233" s="2"/>
      <c r="Y233" s="2"/>
      <c r="Z233" s="2"/>
    </row>
    <row r="234" spans="1:26">
      <c r="A234" s="2"/>
      <c r="B234" s="2"/>
      <c r="C234" s="2"/>
      <c r="D234" s="2"/>
      <c r="E234" s="2"/>
      <c r="F234" s="2"/>
      <c r="G234" s="2"/>
      <c r="I234" s="31"/>
      <c r="J234" s="2"/>
      <c r="M234" s="2"/>
      <c r="N234" s="2"/>
      <c r="O234" s="2"/>
      <c r="P234" s="2"/>
      <c r="Q234" s="2"/>
      <c r="R234" s="2"/>
      <c r="S234" s="2"/>
      <c r="T234" s="2"/>
      <c r="U234" s="2"/>
      <c r="V234" s="2"/>
      <c r="W234" s="2"/>
      <c r="X234" s="2"/>
      <c r="Y234" s="2"/>
      <c r="Z234" s="2"/>
    </row>
    <row r="235" spans="1:26">
      <c r="A235" s="2"/>
      <c r="B235" s="2"/>
      <c r="C235" s="2"/>
      <c r="D235" s="2"/>
      <c r="E235" s="2"/>
      <c r="F235" s="2"/>
      <c r="G235" s="2"/>
      <c r="I235" s="31"/>
      <c r="J235" s="2"/>
      <c r="M235" s="2"/>
      <c r="N235" s="2"/>
      <c r="O235" s="2"/>
      <c r="P235" s="2"/>
      <c r="Q235" s="2"/>
      <c r="R235" s="2"/>
      <c r="S235" s="2"/>
      <c r="T235" s="2"/>
      <c r="U235" s="2"/>
      <c r="V235" s="2"/>
      <c r="W235" s="2"/>
      <c r="X235" s="2"/>
      <c r="Y235" s="2"/>
      <c r="Z235" s="2"/>
    </row>
    <row r="236" spans="1:26">
      <c r="A236" s="2"/>
      <c r="B236" s="2"/>
      <c r="C236" s="2"/>
      <c r="D236" s="2"/>
      <c r="E236" s="2"/>
      <c r="F236" s="2"/>
      <c r="G236" s="2"/>
      <c r="I236" s="31"/>
      <c r="J236" s="2"/>
      <c r="M236" s="2"/>
      <c r="N236" s="2"/>
      <c r="O236" s="2"/>
      <c r="P236" s="2"/>
      <c r="Q236" s="2"/>
      <c r="R236" s="2"/>
      <c r="S236" s="2"/>
      <c r="T236" s="2"/>
      <c r="U236" s="2"/>
      <c r="V236" s="2"/>
      <c r="W236" s="2"/>
      <c r="X236" s="2"/>
      <c r="Y236" s="2"/>
      <c r="Z236" s="2"/>
    </row>
    <row r="237" spans="1:26">
      <c r="A237" s="2"/>
      <c r="B237" s="2"/>
      <c r="C237" s="2"/>
      <c r="D237" s="2"/>
      <c r="E237" s="2"/>
      <c r="F237" s="2"/>
      <c r="G237" s="2"/>
      <c r="I237" s="31"/>
      <c r="J237" s="2"/>
      <c r="M237" s="2"/>
      <c r="N237" s="2"/>
      <c r="O237" s="2"/>
      <c r="P237" s="2"/>
      <c r="Q237" s="2"/>
      <c r="R237" s="2"/>
      <c r="S237" s="2"/>
      <c r="T237" s="2"/>
      <c r="U237" s="2"/>
      <c r="V237" s="2"/>
      <c r="W237" s="2"/>
      <c r="X237" s="2"/>
      <c r="Y237" s="2"/>
      <c r="Z237" s="2"/>
    </row>
    <row r="238" spans="1:26">
      <c r="A238" s="2"/>
      <c r="B238" s="2"/>
      <c r="C238" s="2"/>
      <c r="D238" s="2"/>
      <c r="E238" s="2"/>
      <c r="F238" s="2"/>
      <c r="G238" s="2"/>
      <c r="I238" s="31"/>
      <c r="J238" s="2"/>
      <c r="M238" s="2"/>
      <c r="N238" s="2"/>
      <c r="O238" s="2"/>
      <c r="P238" s="2"/>
      <c r="Q238" s="2"/>
      <c r="R238" s="2"/>
      <c r="S238" s="2"/>
      <c r="T238" s="2"/>
      <c r="U238" s="2"/>
      <c r="V238" s="2"/>
      <c r="W238" s="2"/>
      <c r="X238" s="2"/>
      <c r="Y238" s="2"/>
      <c r="Z238" s="2"/>
    </row>
    <row r="239" spans="1:26">
      <c r="I239" s="31"/>
      <c r="J239" s="2"/>
      <c r="M239" s="2"/>
      <c r="N239" s="2"/>
      <c r="O239" s="2"/>
      <c r="P239" s="2"/>
      <c r="Q239" s="2"/>
      <c r="R239" s="2"/>
      <c r="S239" s="2"/>
      <c r="T239" s="2"/>
      <c r="U239" s="2"/>
      <c r="V239" s="2"/>
      <c r="W239" s="2"/>
      <c r="X239" s="2"/>
      <c r="Y239" s="2"/>
      <c r="Z239" s="2"/>
    </row>
    <row r="240" spans="1:26">
      <c r="P240" s="2"/>
      <c r="Q240" s="2"/>
      <c r="R240" s="2"/>
      <c r="S240" s="2"/>
      <c r="T240" s="2"/>
      <c r="U240" s="2"/>
      <c r="V240" s="2"/>
      <c r="W240" s="2"/>
      <c r="X240" s="2"/>
      <c r="Y240" s="2"/>
      <c r="Z240" s="2"/>
    </row>
  </sheetData>
  <sheetProtection algorithmName="SHA-512" hashValue="YxUkRnuCxKXTxIqi1Y0SOtScosGGaU5PAPGUaCFqdL/7JJBPklbxRglJUd6lCblgOln1g86sLJnUQ7xZ7J3Mwg==" saltValue="MdwMAEnAxt+2a+cz2cKRkw==" spinCount="100000" sheet="1" objects="1" scenarios="1"/>
  <mergeCells count="37">
    <mergeCell ref="L2:L3"/>
    <mergeCell ref="I2:I3"/>
    <mergeCell ref="J2:J3"/>
    <mergeCell ref="K2:K3"/>
    <mergeCell ref="A153:G153"/>
    <mergeCell ref="A99:G99"/>
    <mergeCell ref="A105:G105"/>
    <mergeCell ref="A111:G111"/>
    <mergeCell ref="A117:G117"/>
    <mergeCell ref="A9:G9"/>
    <mergeCell ref="A15:G15"/>
    <mergeCell ref="A21:G21"/>
    <mergeCell ref="A93:G93"/>
    <mergeCell ref="A159:G159"/>
    <mergeCell ref="A165:G165"/>
    <mergeCell ref="A171:G171"/>
    <mergeCell ref="A123:G123"/>
    <mergeCell ref="A129:G129"/>
    <mergeCell ref="A135:G135"/>
    <mergeCell ref="A141:G141"/>
    <mergeCell ref="A147:G147"/>
    <mergeCell ref="A177:G177"/>
    <mergeCell ref="A183:G183"/>
    <mergeCell ref="A189:G189"/>
    <mergeCell ref="A1:G1"/>
    <mergeCell ref="A87:G87"/>
    <mergeCell ref="A57:G57"/>
    <mergeCell ref="A63:G63"/>
    <mergeCell ref="A69:G69"/>
    <mergeCell ref="A75:G75"/>
    <mergeCell ref="A81:G81"/>
    <mergeCell ref="A27:G27"/>
    <mergeCell ref="A33:G33"/>
    <mergeCell ref="A39:G39"/>
    <mergeCell ref="A45:G45"/>
    <mergeCell ref="A51:G51"/>
    <mergeCell ref="A3:G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39997558519241921"/>
  </sheetPr>
  <dimension ref="A1:AG148"/>
  <sheetViews>
    <sheetView zoomScale="70" zoomScaleNormal="70" workbookViewId="0">
      <pane ySplit="4" topLeftCell="A5" activePane="bottomLeft" state="frozen"/>
      <selection activeCell="A6" sqref="A6"/>
      <selection pane="bottomLeft" activeCell="B1" sqref="B1:D1"/>
    </sheetView>
  </sheetViews>
  <sheetFormatPr defaultColWidth="8.7265625" defaultRowHeight="14.5"/>
  <cols>
    <col min="1" max="1" width="16.7265625" style="82" customWidth="1"/>
    <col min="2" max="2" width="7.453125" style="113" bestFit="1" customWidth="1"/>
    <col min="3" max="3" width="68.26953125" style="82" bestFit="1" customWidth="1"/>
    <col min="4" max="4" width="30.453125" style="82" customWidth="1"/>
    <col min="5" max="6" width="8.7265625" style="82"/>
    <col min="7" max="10" width="8.7265625" style="82" customWidth="1"/>
    <col min="11" max="16384" width="8.7265625" style="82"/>
  </cols>
  <sheetData>
    <row r="1" spans="1:33" ht="43" customHeight="1">
      <c r="A1" s="81"/>
      <c r="B1" s="216" t="s">
        <v>0</v>
      </c>
      <c r="C1" s="217"/>
      <c r="D1" s="218"/>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row>
    <row r="2" spans="1:33" ht="25.5">
      <c r="A2" s="81"/>
      <c r="B2" s="213" t="s">
        <v>281</v>
      </c>
      <c r="C2" s="214"/>
      <c r="D2" s="215"/>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row>
    <row r="3" spans="1:33" ht="53.65" customHeight="1">
      <c r="A3" s="81"/>
      <c r="B3" s="219" t="s">
        <v>282</v>
      </c>
      <c r="C3" s="220"/>
      <c r="D3" s="22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row>
    <row r="4" spans="1:33" ht="33.65" customHeight="1" thickBot="1">
      <c r="A4" s="81"/>
      <c r="B4" s="114" t="s">
        <v>283</v>
      </c>
      <c r="C4" s="114" t="s">
        <v>284</v>
      </c>
      <c r="D4" s="114" t="s">
        <v>285</v>
      </c>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row>
    <row r="5" spans="1:33" ht="18.5" thickBot="1">
      <c r="A5" s="81"/>
      <c r="B5" s="83">
        <v>1</v>
      </c>
      <c r="C5" s="84" t="s">
        <v>286</v>
      </c>
      <c r="D5" s="85" t="str">
        <f>'Calculate Score'!L7</f>
        <v>Never</v>
      </c>
      <c r="E5" s="86"/>
      <c r="F5" s="81"/>
      <c r="G5" s="81"/>
      <c r="H5" s="81"/>
      <c r="I5" s="81"/>
      <c r="J5" s="81"/>
      <c r="K5" s="86"/>
      <c r="L5" s="81"/>
      <c r="M5" s="81"/>
      <c r="N5" s="81"/>
      <c r="O5" s="81"/>
      <c r="P5" s="81"/>
      <c r="Q5" s="81"/>
      <c r="R5" s="81"/>
      <c r="S5" s="81"/>
      <c r="T5" s="81"/>
      <c r="U5" s="81"/>
      <c r="V5" s="81"/>
      <c r="W5" s="81"/>
      <c r="X5" s="81"/>
      <c r="Y5" s="81"/>
      <c r="Z5" s="81"/>
      <c r="AA5" s="81"/>
      <c r="AB5" s="81"/>
      <c r="AC5" s="81"/>
      <c r="AD5" s="81"/>
      <c r="AE5" s="81"/>
      <c r="AF5" s="81"/>
      <c r="AG5" s="81"/>
    </row>
    <row r="6" spans="1:33" ht="16" thickBot="1">
      <c r="A6" s="81"/>
      <c r="B6" s="87"/>
      <c r="C6" s="88" t="s">
        <v>287</v>
      </c>
      <c r="D6" s="89" t="str">
        <f>'Calculate Score'!J7</f>
        <v>Never</v>
      </c>
      <c r="E6" s="90"/>
      <c r="F6" s="81"/>
      <c r="G6" s="81"/>
      <c r="H6" s="81"/>
      <c r="I6" s="81"/>
      <c r="J6" s="81"/>
      <c r="K6" s="90"/>
      <c r="L6" s="81"/>
      <c r="M6" s="81"/>
      <c r="N6" s="81"/>
      <c r="O6" s="81"/>
      <c r="P6" s="81"/>
      <c r="Q6" s="81"/>
      <c r="R6" s="81"/>
      <c r="S6" s="81"/>
      <c r="T6" s="81"/>
      <c r="U6" s="81"/>
      <c r="V6" s="81"/>
      <c r="W6" s="81"/>
      <c r="X6" s="81"/>
      <c r="Y6" s="81"/>
      <c r="Z6" s="81"/>
      <c r="AA6" s="81"/>
      <c r="AB6" s="81"/>
      <c r="AC6" s="81"/>
      <c r="AD6" s="81"/>
      <c r="AE6" s="81"/>
      <c r="AF6" s="81"/>
      <c r="AG6" s="81"/>
    </row>
    <row r="7" spans="1:33" ht="18.5" thickBot="1">
      <c r="A7" s="81"/>
      <c r="B7" s="117">
        <v>2</v>
      </c>
      <c r="C7" s="118" t="s">
        <v>22</v>
      </c>
      <c r="D7" s="119" t="str">
        <f>'Calculate Score'!L13</f>
        <v>Never</v>
      </c>
      <c r="E7" s="86"/>
      <c r="F7" s="81"/>
      <c r="G7" s="81"/>
      <c r="H7" s="81"/>
      <c r="I7" s="81"/>
      <c r="J7" s="81"/>
      <c r="K7" s="86"/>
      <c r="L7" s="81"/>
      <c r="M7" s="81"/>
      <c r="N7" s="81"/>
      <c r="O7" s="81"/>
      <c r="P7" s="81"/>
      <c r="Q7" s="81"/>
      <c r="R7" s="81"/>
      <c r="S7" s="81"/>
      <c r="T7" s="81"/>
      <c r="U7" s="81"/>
      <c r="V7" s="81"/>
      <c r="W7" s="81"/>
      <c r="X7" s="81"/>
      <c r="Y7" s="81"/>
      <c r="Z7" s="81"/>
      <c r="AA7" s="81"/>
      <c r="AB7" s="81"/>
      <c r="AC7" s="81"/>
      <c r="AD7" s="81"/>
      <c r="AE7" s="81"/>
      <c r="AF7" s="81"/>
      <c r="AG7" s="81"/>
    </row>
    <row r="8" spans="1:33" ht="15.5">
      <c r="A8" s="81"/>
      <c r="B8" s="91"/>
      <c r="C8" s="88" t="s">
        <v>22</v>
      </c>
      <c r="D8" s="89" t="str">
        <f>'Calculate Score'!J13</f>
        <v>Never</v>
      </c>
      <c r="E8" s="90"/>
      <c r="F8" s="81"/>
      <c r="G8" s="81"/>
      <c r="H8" s="81"/>
      <c r="I8" s="81"/>
      <c r="J8" s="81"/>
      <c r="K8" s="90"/>
      <c r="L8" s="81"/>
      <c r="M8" s="81"/>
      <c r="N8" s="81"/>
      <c r="O8" s="81"/>
      <c r="P8" s="81"/>
      <c r="Q8" s="81"/>
      <c r="R8" s="81"/>
      <c r="S8" s="81"/>
      <c r="T8" s="81"/>
      <c r="U8" s="81"/>
      <c r="V8" s="81"/>
      <c r="W8" s="81"/>
      <c r="X8" s="81"/>
      <c r="Y8" s="81"/>
      <c r="Z8" s="81"/>
      <c r="AA8" s="81"/>
      <c r="AB8" s="81"/>
      <c r="AC8" s="81"/>
      <c r="AD8" s="81"/>
      <c r="AE8" s="81"/>
      <c r="AF8" s="81"/>
      <c r="AG8" s="81"/>
    </row>
    <row r="9" spans="1:33" ht="15.5">
      <c r="A9" s="81"/>
      <c r="B9" s="87"/>
      <c r="C9" s="88" t="s">
        <v>288</v>
      </c>
      <c r="D9" s="89" t="str">
        <f>'Calculate Score'!J19</f>
        <v>Never</v>
      </c>
      <c r="E9" s="90"/>
      <c r="F9" s="81"/>
      <c r="G9" s="81"/>
      <c r="H9" s="81"/>
      <c r="I9" s="81"/>
      <c r="J9" s="81"/>
      <c r="K9" s="90"/>
      <c r="L9" s="81"/>
      <c r="M9" s="81"/>
      <c r="N9" s="81"/>
      <c r="O9" s="81"/>
      <c r="P9" s="81"/>
      <c r="Q9" s="81"/>
      <c r="R9" s="81"/>
      <c r="S9" s="81"/>
      <c r="T9" s="81"/>
      <c r="U9" s="81"/>
      <c r="V9" s="81"/>
      <c r="W9" s="81"/>
      <c r="X9" s="81"/>
      <c r="Y9" s="81"/>
      <c r="Z9" s="81"/>
      <c r="AA9" s="81"/>
      <c r="AB9" s="81"/>
      <c r="AC9" s="81"/>
      <c r="AD9" s="81"/>
      <c r="AE9" s="81"/>
      <c r="AF9" s="81"/>
      <c r="AG9" s="81"/>
    </row>
    <row r="10" spans="1:33" ht="16" thickBot="1">
      <c r="A10" s="81"/>
      <c r="B10" s="87"/>
      <c r="C10" s="88" t="s">
        <v>34</v>
      </c>
      <c r="D10" s="89" t="str">
        <f>'Calculate Score'!J25</f>
        <v>Never</v>
      </c>
      <c r="E10" s="90"/>
      <c r="F10" s="81"/>
      <c r="G10" s="81"/>
      <c r="H10" s="81"/>
      <c r="I10" s="81"/>
      <c r="J10" s="81"/>
      <c r="K10" s="90"/>
      <c r="L10" s="81"/>
      <c r="M10" s="81"/>
      <c r="N10" s="81"/>
      <c r="O10" s="81"/>
      <c r="P10" s="81"/>
      <c r="Q10" s="81"/>
      <c r="R10" s="81"/>
      <c r="S10" s="81"/>
      <c r="T10" s="81"/>
      <c r="U10" s="81"/>
      <c r="V10" s="81"/>
      <c r="W10" s="81"/>
      <c r="X10" s="81"/>
      <c r="Y10" s="81"/>
      <c r="Z10" s="81"/>
      <c r="AA10" s="81"/>
      <c r="AB10" s="81"/>
      <c r="AC10" s="81"/>
      <c r="AD10" s="81"/>
      <c r="AE10" s="81"/>
      <c r="AF10" s="81"/>
      <c r="AG10" s="81"/>
    </row>
    <row r="11" spans="1:33" ht="18.5" thickBot="1">
      <c r="A11" s="81"/>
      <c r="B11" s="92">
        <v>3</v>
      </c>
      <c r="C11" s="93" t="s">
        <v>289</v>
      </c>
      <c r="D11" s="94" t="str">
        <f>'Calculate Score'!L31</f>
        <v>Never</v>
      </c>
      <c r="E11" s="86"/>
      <c r="F11" s="81"/>
      <c r="G11" s="81"/>
      <c r="H11" s="81"/>
      <c r="I11" s="81"/>
      <c r="J11" s="81"/>
      <c r="K11" s="86"/>
      <c r="L11" s="81"/>
      <c r="M11" s="81"/>
      <c r="N11" s="81"/>
      <c r="O11" s="81"/>
      <c r="P11" s="81"/>
      <c r="Q11" s="81"/>
      <c r="R11" s="81"/>
      <c r="S11" s="81"/>
      <c r="T11" s="81"/>
      <c r="U11" s="81"/>
      <c r="V11" s="81"/>
      <c r="W11" s="81"/>
      <c r="X11" s="81"/>
      <c r="Y11" s="81"/>
      <c r="Z11" s="81"/>
      <c r="AA11" s="81"/>
      <c r="AB11" s="81"/>
      <c r="AC11" s="81"/>
      <c r="AD11" s="81"/>
      <c r="AE11" s="81"/>
      <c r="AF11" s="81"/>
      <c r="AG11" s="81"/>
    </row>
    <row r="12" spans="1:33" ht="15.5">
      <c r="A12" s="81"/>
      <c r="B12" s="87"/>
      <c r="C12" s="88" t="s">
        <v>42</v>
      </c>
      <c r="D12" s="89" t="str">
        <f>'Calculate Score'!J31</f>
        <v>Never</v>
      </c>
      <c r="E12" s="90"/>
      <c r="F12" s="81"/>
      <c r="G12" s="81"/>
      <c r="H12" s="81"/>
      <c r="I12" s="81"/>
      <c r="J12" s="81"/>
      <c r="K12" s="90"/>
      <c r="L12" s="81"/>
      <c r="M12" s="81"/>
      <c r="N12" s="81"/>
      <c r="O12" s="81"/>
      <c r="P12" s="81"/>
      <c r="Q12" s="81"/>
      <c r="R12" s="81"/>
      <c r="S12" s="81"/>
      <c r="T12" s="81"/>
      <c r="U12" s="81"/>
      <c r="V12" s="81"/>
      <c r="W12" s="81"/>
      <c r="X12" s="81"/>
      <c r="Y12" s="81"/>
      <c r="Z12" s="81"/>
      <c r="AA12" s="81"/>
      <c r="AB12" s="81"/>
      <c r="AC12" s="81"/>
      <c r="AD12" s="81"/>
      <c r="AE12" s="81"/>
      <c r="AF12" s="81"/>
      <c r="AG12" s="81"/>
    </row>
    <row r="13" spans="1:33" ht="15.5">
      <c r="A13" s="81"/>
      <c r="B13" s="87"/>
      <c r="C13" s="88" t="s">
        <v>44</v>
      </c>
      <c r="D13" s="89" t="str">
        <f>'Calculate Score'!J37</f>
        <v>Never</v>
      </c>
      <c r="E13" s="90"/>
      <c r="F13" s="81"/>
      <c r="G13" s="81"/>
      <c r="H13" s="81"/>
      <c r="I13" s="81"/>
      <c r="J13" s="81"/>
      <c r="K13" s="90"/>
      <c r="L13" s="81"/>
      <c r="M13" s="81"/>
      <c r="N13" s="81"/>
      <c r="O13" s="81"/>
      <c r="P13" s="81"/>
      <c r="Q13" s="81"/>
      <c r="R13" s="81"/>
      <c r="S13" s="81"/>
      <c r="T13" s="81"/>
      <c r="U13" s="81"/>
      <c r="V13" s="81"/>
      <c r="W13" s="81"/>
      <c r="X13" s="81"/>
      <c r="Y13" s="81"/>
      <c r="Z13" s="81"/>
      <c r="AA13" s="81"/>
      <c r="AB13" s="81"/>
      <c r="AC13" s="81"/>
      <c r="AD13" s="81"/>
      <c r="AE13" s="81"/>
      <c r="AF13" s="81"/>
      <c r="AG13" s="81"/>
    </row>
    <row r="14" spans="1:33" ht="15.5">
      <c r="A14" s="81"/>
      <c r="B14" s="87"/>
      <c r="C14" s="88" t="s">
        <v>47</v>
      </c>
      <c r="D14" s="89" t="str">
        <f>'Calculate Score'!J43</f>
        <v>Never</v>
      </c>
      <c r="E14" s="90"/>
      <c r="F14" s="81"/>
      <c r="G14" s="81"/>
      <c r="H14" s="81"/>
      <c r="I14" s="81"/>
      <c r="J14" s="81"/>
      <c r="K14" s="90"/>
      <c r="L14" s="81"/>
      <c r="M14" s="81"/>
      <c r="N14" s="81"/>
      <c r="O14" s="81"/>
      <c r="P14" s="81"/>
      <c r="Q14" s="81"/>
      <c r="R14" s="81"/>
      <c r="S14" s="81"/>
      <c r="T14" s="81"/>
      <c r="U14" s="81"/>
      <c r="V14" s="81"/>
      <c r="W14" s="81"/>
      <c r="X14" s="81"/>
      <c r="Y14" s="81"/>
      <c r="Z14" s="81"/>
      <c r="AA14" s="81"/>
      <c r="AB14" s="81"/>
      <c r="AC14" s="81"/>
      <c r="AD14" s="81"/>
      <c r="AE14" s="81"/>
      <c r="AF14" s="81"/>
      <c r="AG14" s="81"/>
    </row>
    <row r="15" spans="1:33" ht="15.5">
      <c r="A15" s="81"/>
      <c r="B15" s="87"/>
      <c r="C15" s="88" t="s">
        <v>52</v>
      </c>
      <c r="D15" s="89" t="str">
        <f>'Calculate Score'!J49</f>
        <v>Never</v>
      </c>
      <c r="E15" s="90"/>
      <c r="F15" s="81"/>
      <c r="G15" s="81"/>
      <c r="H15" s="81"/>
      <c r="I15" s="81"/>
      <c r="J15" s="81"/>
      <c r="K15" s="90"/>
      <c r="L15" s="81"/>
      <c r="M15" s="81"/>
      <c r="N15" s="81"/>
      <c r="O15" s="81"/>
      <c r="P15" s="81"/>
      <c r="Q15" s="81"/>
      <c r="R15" s="81"/>
      <c r="S15" s="81"/>
      <c r="T15" s="81"/>
      <c r="U15" s="81"/>
      <c r="V15" s="81"/>
      <c r="W15" s="81"/>
      <c r="X15" s="81"/>
      <c r="Y15" s="81"/>
      <c r="Z15" s="81"/>
      <c r="AA15" s="81"/>
      <c r="AB15" s="81"/>
      <c r="AC15" s="81"/>
      <c r="AD15" s="81"/>
      <c r="AE15" s="81"/>
      <c r="AF15" s="81"/>
      <c r="AG15" s="81"/>
    </row>
    <row r="16" spans="1:33" ht="16" thickBot="1">
      <c r="A16" s="81"/>
      <c r="B16" s="87"/>
      <c r="C16" s="88" t="s">
        <v>57</v>
      </c>
      <c r="D16" s="89" t="str">
        <f>'Calculate Score'!J55</f>
        <v>Never</v>
      </c>
      <c r="E16" s="90"/>
      <c r="F16" s="81"/>
      <c r="G16" s="81"/>
      <c r="H16" s="81"/>
      <c r="I16" s="81"/>
      <c r="J16" s="81"/>
      <c r="K16" s="90"/>
      <c r="L16" s="81"/>
      <c r="M16" s="81"/>
      <c r="N16" s="81"/>
      <c r="O16" s="81"/>
      <c r="P16" s="81"/>
      <c r="Q16" s="81"/>
      <c r="R16" s="81"/>
      <c r="S16" s="81"/>
      <c r="T16" s="81"/>
      <c r="U16" s="81"/>
      <c r="V16" s="81"/>
      <c r="W16" s="81"/>
      <c r="X16" s="81"/>
      <c r="Y16" s="81"/>
      <c r="Z16" s="81"/>
      <c r="AA16" s="81"/>
      <c r="AB16" s="81"/>
      <c r="AC16" s="81"/>
      <c r="AD16" s="81"/>
      <c r="AE16" s="81"/>
      <c r="AF16" s="81"/>
      <c r="AG16" s="81"/>
    </row>
    <row r="17" spans="1:33" ht="18.5" thickBot="1">
      <c r="A17" s="81"/>
      <c r="B17" s="95">
        <v>4</v>
      </c>
      <c r="C17" s="96" t="s">
        <v>290</v>
      </c>
      <c r="D17" s="97" t="str">
        <f>'Calculate Score'!L61</f>
        <v>Never</v>
      </c>
      <c r="E17" s="86"/>
      <c r="F17" s="81"/>
      <c r="G17" s="81"/>
      <c r="H17" s="81"/>
      <c r="I17" s="81"/>
      <c r="J17" s="81"/>
      <c r="K17" s="86"/>
      <c r="L17" s="81"/>
      <c r="M17" s="81"/>
      <c r="N17" s="81"/>
      <c r="O17" s="81"/>
      <c r="P17" s="81"/>
      <c r="Q17" s="81"/>
      <c r="R17" s="81"/>
      <c r="S17" s="81"/>
      <c r="T17" s="81"/>
      <c r="U17" s="81"/>
      <c r="V17" s="81"/>
      <c r="W17" s="81"/>
      <c r="X17" s="81"/>
      <c r="Y17" s="81"/>
      <c r="Z17" s="81"/>
      <c r="AA17" s="81"/>
      <c r="AB17" s="81"/>
      <c r="AC17" s="81"/>
      <c r="AD17" s="81"/>
      <c r="AE17" s="81"/>
      <c r="AF17" s="81"/>
      <c r="AG17" s="81"/>
    </row>
    <row r="18" spans="1:33" ht="15.5">
      <c r="A18" s="81"/>
      <c r="B18" s="98"/>
      <c r="C18" s="88" t="s">
        <v>61</v>
      </c>
      <c r="D18" s="89" t="str">
        <f>'Calculate Score'!J61</f>
        <v>Never</v>
      </c>
      <c r="E18" s="90"/>
      <c r="F18" s="81"/>
      <c r="G18" s="81"/>
      <c r="H18" s="81"/>
      <c r="I18" s="81"/>
      <c r="J18" s="81"/>
      <c r="K18" s="90"/>
      <c r="L18" s="81"/>
      <c r="M18" s="81"/>
      <c r="N18" s="81"/>
      <c r="O18" s="81"/>
      <c r="P18" s="81"/>
      <c r="Q18" s="81"/>
      <c r="R18" s="81"/>
      <c r="S18" s="81"/>
      <c r="T18" s="81"/>
      <c r="U18" s="81"/>
      <c r="V18" s="81"/>
      <c r="W18" s="81"/>
      <c r="X18" s="81"/>
      <c r="Y18" s="81"/>
      <c r="Z18" s="81"/>
      <c r="AA18" s="81"/>
      <c r="AB18" s="81"/>
      <c r="AC18" s="81"/>
      <c r="AD18" s="81"/>
      <c r="AE18" s="81"/>
      <c r="AF18" s="81"/>
      <c r="AG18" s="81"/>
    </row>
    <row r="19" spans="1:33" ht="15.5">
      <c r="A19" s="81"/>
      <c r="B19" s="98"/>
      <c r="C19" s="88" t="s">
        <v>67</v>
      </c>
      <c r="D19" s="89" t="str">
        <f>'Calculate Score'!J67</f>
        <v>Never</v>
      </c>
      <c r="E19" s="90"/>
      <c r="F19" s="81"/>
      <c r="G19" s="81"/>
      <c r="H19" s="81"/>
      <c r="I19" s="81"/>
      <c r="J19" s="81"/>
      <c r="K19" s="90"/>
      <c r="L19" s="81"/>
      <c r="M19" s="81"/>
      <c r="N19" s="81"/>
      <c r="O19" s="81"/>
      <c r="P19" s="81"/>
      <c r="Q19" s="81"/>
      <c r="R19" s="81"/>
      <c r="S19" s="81"/>
      <c r="T19" s="81"/>
      <c r="U19" s="81"/>
      <c r="V19" s="81"/>
      <c r="W19" s="81"/>
      <c r="X19" s="81"/>
      <c r="Y19" s="81"/>
      <c r="Z19" s="81"/>
      <c r="AA19" s="81"/>
      <c r="AB19" s="81"/>
      <c r="AC19" s="81"/>
      <c r="AD19" s="81"/>
      <c r="AE19" s="81"/>
      <c r="AF19" s="81"/>
      <c r="AG19" s="81"/>
    </row>
    <row r="20" spans="1:33" ht="15.5">
      <c r="A20" s="81"/>
      <c r="B20" s="98"/>
      <c r="C20" s="88" t="s">
        <v>71</v>
      </c>
      <c r="D20" s="89" t="str">
        <f>'Calculate Score'!J73</f>
        <v>Never</v>
      </c>
      <c r="E20" s="90"/>
      <c r="F20" s="81"/>
      <c r="G20" s="81"/>
      <c r="H20" s="81"/>
      <c r="I20" s="81"/>
      <c r="J20" s="81"/>
      <c r="K20" s="90"/>
      <c r="L20" s="81"/>
      <c r="M20" s="81"/>
      <c r="N20" s="81"/>
      <c r="O20" s="81"/>
      <c r="P20" s="81"/>
      <c r="Q20" s="81"/>
      <c r="R20" s="81"/>
      <c r="S20" s="81"/>
      <c r="T20" s="81"/>
      <c r="U20" s="81"/>
      <c r="V20" s="81"/>
      <c r="W20" s="81"/>
      <c r="X20" s="81"/>
      <c r="Y20" s="81"/>
      <c r="Z20" s="81"/>
      <c r="AA20" s="81"/>
      <c r="AB20" s="81"/>
      <c r="AC20" s="81"/>
      <c r="AD20" s="81"/>
      <c r="AE20" s="81"/>
      <c r="AF20" s="81"/>
      <c r="AG20" s="81"/>
    </row>
    <row r="21" spans="1:33" ht="15.5">
      <c r="A21" s="81"/>
      <c r="B21" s="98"/>
      <c r="C21" s="88" t="s">
        <v>74</v>
      </c>
      <c r="D21" s="89" t="str">
        <f>'Calculate Score'!J79</f>
        <v>Never</v>
      </c>
      <c r="E21" s="90"/>
      <c r="F21" s="81"/>
      <c r="G21" s="81"/>
      <c r="H21" s="81"/>
      <c r="I21" s="81"/>
      <c r="J21" s="81"/>
      <c r="K21" s="90"/>
      <c r="L21" s="81"/>
      <c r="M21" s="81"/>
      <c r="N21" s="81"/>
      <c r="O21" s="81"/>
      <c r="P21" s="81"/>
      <c r="Q21" s="81"/>
      <c r="R21" s="81"/>
      <c r="S21" s="81"/>
      <c r="T21" s="81"/>
      <c r="U21" s="81"/>
      <c r="V21" s="81"/>
      <c r="W21" s="81"/>
      <c r="X21" s="81"/>
      <c r="Y21" s="81"/>
      <c r="Z21" s="81"/>
      <c r="AA21" s="81"/>
      <c r="AB21" s="81"/>
      <c r="AC21" s="81"/>
      <c r="AD21" s="81"/>
      <c r="AE21" s="81"/>
      <c r="AF21" s="81"/>
      <c r="AG21" s="81"/>
    </row>
    <row r="22" spans="1:33" ht="15.5">
      <c r="A22" s="81"/>
      <c r="B22" s="98"/>
      <c r="C22" s="88" t="s">
        <v>78</v>
      </c>
      <c r="D22" s="89" t="str">
        <f>'Calculate Score'!J85</f>
        <v>Never</v>
      </c>
      <c r="E22" s="90"/>
      <c r="F22" s="81"/>
      <c r="G22" s="81"/>
      <c r="H22" s="81"/>
      <c r="I22" s="81"/>
      <c r="J22" s="81"/>
      <c r="K22" s="90"/>
      <c r="L22" s="81"/>
      <c r="M22" s="81"/>
      <c r="N22" s="81"/>
      <c r="O22" s="81"/>
      <c r="P22" s="81"/>
      <c r="Q22" s="81"/>
      <c r="R22" s="81"/>
      <c r="S22" s="81"/>
      <c r="T22" s="81"/>
      <c r="U22" s="81"/>
      <c r="V22" s="81"/>
      <c r="W22" s="81"/>
      <c r="X22" s="81"/>
      <c r="Y22" s="81"/>
      <c r="Z22" s="81"/>
      <c r="AA22" s="81"/>
      <c r="AB22" s="81"/>
      <c r="AC22" s="81"/>
      <c r="AD22" s="81"/>
      <c r="AE22" s="81"/>
      <c r="AF22" s="81"/>
      <c r="AG22" s="81"/>
    </row>
    <row r="23" spans="1:33" ht="16" thickBot="1">
      <c r="A23" s="81"/>
      <c r="B23" s="98"/>
      <c r="C23" s="88" t="s">
        <v>82</v>
      </c>
      <c r="D23" s="89" t="str">
        <f>'Calculate Score'!J91</f>
        <v>Never</v>
      </c>
      <c r="E23" s="90"/>
      <c r="F23" s="81"/>
      <c r="G23" s="81"/>
      <c r="H23" s="81"/>
      <c r="I23" s="81"/>
      <c r="J23" s="81"/>
      <c r="K23" s="90"/>
      <c r="L23" s="81"/>
      <c r="M23" s="81"/>
      <c r="N23" s="81"/>
      <c r="O23" s="81"/>
      <c r="P23" s="81"/>
      <c r="Q23" s="81"/>
      <c r="R23" s="81"/>
      <c r="S23" s="81"/>
      <c r="T23" s="81"/>
      <c r="U23" s="81"/>
      <c r="V23" s="81"/>
      <c r="W23" s="81"/>
      <c r="X23" s="81"/>
      <c r="Y23" s="81"/>
      <c r="Z23" s="81"/>
      <c r="AA23" s="81"/>
      <c r="AB23" s="81"/>
      <c r="AC23" s="81"/>
      <c r="AD23" s="81"/>
      <c r="AE23" s="81"/>
      <c r="AF23" s="81"/>
      <c r="AG23" s="81"/>
    </row>
    <row r="24" spans="1:33" ht="18.5" thickBot="1">
      <c r="A24" s="81"/>
      <c r="B24" s="99">
        <v>5</v>
      </c>
      <c r="C24" s="100" t="s">
        <v>291</v>
      </c>
      <c r="D24" s="101" t="str">
        <f>'Calculate Score'!L97</f>
        <v>Never</v>
      </c>
      <c r="E24" s="86"/>
      <c r="F24" s="81"/>
      <c r="G24" s="81"/>
      <c r="H24" s="81"/>
      <c r="I24" s="81"/>
      <c r="J24" s="81"/>
      <c r="K24" s="86"/>
      <c r="L24" s="81"/>
      <c r="M24" s="81"/>
      <c r="N24" s="81"/>
      <c r="O24" s="81"/>
      <c r="P24" s="81"/>
      <c r="Q24" s="81"/>
      <c r="R24" s="81"/>
      <c r="S24" s="81"/>
      <c r="T24" s="81"/>
      <c r="U24" s="81"/>
      <c r="V24" s="81"/>
      <c r="W24" s="81"/>
      <c r="X24" s="81"/>
      <c r="Y24" s="81"/>
      <c r="Z24" s="81"/>
      <c r="AA24" s="81"/>
      <c r="AB24" s="81"/>
      <c r="AC24" s="81"/>
      <c r="AD24" s="81"/>
      <c r="AE24" s="81"/>
      <c r="AF24" s="81"/>
      <c r="AG24" s="81"/>
    </row>
    <row r="25" spans="1:33" ht="15.5">
      <c r="A25" s="81"/>
      <c r="B25" s="98"/>
      <c r="C25" s="88" t="s">
        <v>292</v>
      </c>
      <c r="D25" s="89" t="str">
        <f>'Calculate Score'!J97</f>
        <v>Never</v>
      </c>
      <c r="E25" s="90"/>
      <c r="F25" s="81"/>
      <c r="G25" s="81"/>
      <c r="H25" s="81"/>
      <c r="I25" s="81"/>
      <c r="J25" s="81"/>
      <c r="K25" s="90"/>
      <c r="L25" s="81"/>
      <c r="M25" s="81"/>
      <c r="N25" s="81"/>
      <c r="O25" s="81"/>
      <c r="P25" s="81"/>
      <c r="Q25" s="81"/>
      <c r="R25" s="81"/>
      <c r="S25" s="81"/>
      <c r="T25" s="81"/>
      <c r="U25" s="81"/>
      <c r="V25" s="81"/>
      <c r="W25" s="81"/>
      <c r="X25" s="81"/>
      <c r="Y25" s="81"/>
      <c r="Z25" s="81"/>
      <c r="AA25" s="81"/>
      <c r="AB25" s="81"/>
      <c r="AC25" s="81"/>
      <c r="AD25" s="81"/>
      <c r="AE25" s="81"/>
      <c r="AF25" s="81"/>
      <c r="AG25" s="81"/>
    </row>
    <row r="26" spans="1:33" ht="15.5">
      <c r="A26" s="81"/>
      <c r="B26" s="98"/>
      <c r="C26" s="88" t="s">
        <v>293</v>
      </c>
      <c r="D26" s="89" t="str">
        <f>'Calculate Score'!J103</f>
        <v>Never</v>
      </c>
      <c r="E26" s="90"/>
      <c r="F26" s="81"/>
      <c r="G26" s="81"/>
      <c r="H26" s="81"/>
      <c r="I26" s="81"/>
      <c r="J26" s="81"/>
      <c r="K26" s="90"/>
      <c r="L26" s="81"/>
      <c r="M26" s="81"/>
      <c r="N26" s="81"/>
      <c r="O26" s="81"/>
      <c r="P26" s="81"/>
      <c r="Q26" s="81"/>
      <c r="R26" s="81"/>
      <c r="S26" s="81"/>
      <c r="T26" s="81"/>
      <c r="U26" s="81"/>
      <c r="V26" s="81"/>
      <c r="W26" s="81"/>
      <c r="X26" s="81"/>
      <c r="Y26" s="81"/>
      <c r="Z26" s="81"/>
      <c r="AA26" s="81"/>
      <c r="AB26" s="81"/>
      <c r="AC26" s="81"/>
      <c r="AD26" s="81"/>
      <c r="AE26" s="81"/>
      <c r="AF26" s="81"/>
      <c r="AG26" s="81"/>
    </row>
    <row r="27" spans="1:33" ht="15.5">
      <c r="A27" s="81"/>
      <c r="B27" s="98"/>
      <c r="C27" s="88" t="s">
        <v>294</v>
      </c>
      <c r="D27" s="89" t="str">
        <f>'Calculate Score'!J109</f>
        <v>Never</v>
      </c>
      <c r="E27" s="90"/>
      <c r="F27" s="81"/>
      <c r="G27" s="81"/>
      <c r="H27" s="81"/>
      <c r="I27" s="81"/>
      <c r="J27" s="81"/>
      <c r="K27" s="90"/>
      <c r="L27" s="81"/>
      <c r="M27" s="81"/>
      <c r="N27" s="81"/>
      <c r="O27" s="81"/>
      <c r="P27" s="81"/>
      <c r="Q27" s="81"/>
      <c r="R27" s="81"/>
      <c r="S27" s="81"/>
      <c r="T27" s="81"/>
      <c r="U27" s="81"/>
      <c r="V27" s="81"/>
      <c r="W27" s="81"/>
      <c r="X27" s="81"/>
      <c r="Y27" s="81"/>
      <c r="Z27" s="81"/>
      <c r="AA27" s="81"/>
      <c r="AB27" s="81"/>
      <c r="AC27" s="81"/>
      <c r="AD27" s="81"/>
      <c r="AE27" s="81"/>
      <c r="AF27" s="81"/>
      <c r="AG27" s="81"/>
    </row>
    <row r="28" spans="1:33" ht="15.5">
      <c r="A28" s="81"/>
      <c r="B28" s="98"/>
      <c r="C28" s="88" t="s">
        <v>100</v>
      </c>
      <c r="D28" s="89" t="str">
        <f>'Calculate Score'!J115</f>
        <v>Never</v>
      </c>
      <c r="E28" s="90"/>
      <c r="F28" s="81"/>
      <c r="G28" s="81"/>
      <c r="H28" s="81"/>
      <c r="I28" s="81"/>
      <c r="J28" s="81"/>
      <c r="K28" s="90"/>
      <c r="L28" s="81"/>
      <c r="M28" s="81"/>
      <c r="N28" s="81"/>
      <c r="O28" s="81"/>
      <c r="P28" s="81"/>
      <c r="Q28" s="81"/>
      <c r="R28" s="81"/>
      <c r="S28" s="81"/>
      <c r="T28" s="81"/>
      <c r="U28" s="81"/>
      <c r="V28" s="81"/>
      <c r="W28" s="81"/>
      <c r="X28" s="81"/>
      <c r="Y28" s="81"/>
      <c r="Z28" s="81"/>
      <c r="AA28" s="81"/>
      <c r="AB28" s="81"/>
      <c r="AC28" s="81"/>
      <c r="AD28" s="81"/>
      <c r="AE28" s="81"/>
      <c r="AF28" s="81"/>
      <c r="AG28" s="81"/>
    </row>
    <row r="29" spans="1:33" ht="15.5">
      <c r="A29" s="81"/>
      <c r="B29" s="98"/>
      <c r="C29" s="88" t="s">
        <v>295</v>
      </c>
      <c r="D29" s="89" t="str">
        <f>'Calculate Score'!J121</f>
        <v>Never</v>
      </c>
      <c r="E29" s="90"/>
      <c r="F29" s="81"/>
      <c r="G29" s="81"/>
      <c r="H29" s="81"/>
      <c r="I29" s="81"/>
      <c r="J29" s="81"/>
      <c r="K29" s="90"/>
      <c r="L29" s="81"/>
      <c r="M29" s="81"/>
      <c r="N29" s="81"/>
      <c r="O29" s="81"/>
      <c r="P29" s="81"/>
      <c r="Q29" s="81"/>
      <c r="R29" s="81"/>
      <c r="S29" s="81"/>
      <c r="T29" s="81"/>
      <c r="U29" s="81"/>
      <c r="V29" s="81"/>
      <c r="W29" s="81"/>
      <c r="X29" s="81"/>
      <c r="Y29" s="81"/>
      <c r="Z29" s="81"/>
      <c r="AA29" s="81"/>
      <c r="AB29" s="81"/>
      <c r="AC29" s="81"/>
      <c r="AD29" s="81"/>
      <c r="AE29" s="81"/>
      <c r="AF29" s="81"/>
      <c r="AG29" s="81"/>
    </row>
    <row r="30" spans="1:33" ht="15.5">
      <c r="A30" s="81"/>
      <c r="B30" s="98"/>
      <c r="C30" s="88" t="s">
        <v>109</v>
      </c>
      <c r="D30" s="89" t="str">
        <f>'Calculate Score'!J127</f>
        <v>Never</v>
      </c>
      <c r="E30" s="90"/>
      <c r="F30" s="102"/>
      <c r="G30" s="81"/>
      <c r="H30" s="81"/>
      <c r="I30" s="81"/>
      <c r="J30" s="81"/>
      <c r="K30" s="90"/>
      <c r="L30" s="81"/>
      <c r="M30" s="81"/>
      <c r="N30" s="81"/>
      <c r="O30" s="81"/>
      <c r="P30" s="81"/>
      <c r="Q30" s="81"/>
      <c r="R30" s="81"/>
      <c r="S30" s="81"/>
      <c r="T30" s="81"/>
      <c r="U30" s="81"/>
      <c r="V30" s="81"/>
      <c r="W30" s="81"/>
      <c r="X30" s="81"/>
      <c r="Y30" s="81"/>
      <c r="Z30" s="81"/>
      <c r="AA30" s="81"/>
      <c r="AB30" s="81"/>
      <c r="AC30" s="81"/>
      <c r="AD30" s="81"/>
      <c r="AE30" s="81"/>
      <c r="AF30" s="81"/>
      <c r="AG30" s="81"/>
    </row>
    <row r="31" spans="1:33" ht="15.5">
      <c r="A31" s="81"/>
      <c r="B31" s="98"/>
      <c r="C31" s="88" t="s">
        <v>115</v>
      </c>
      <c r="D31" s="89" t="str">
        <f>'Calculate Score'!J133</f>
        <v>Never</v>
      </c>
      <c r="E31" s="90"/>
      <c r="F31" s="81"/>
      <c r="G31" s="81"/>
      <c r="H31" s="81"/>
      <c r="I31" s="81"/>
      <c r="J31" s="81"/>
      <c r="K31" s="90"/>
      <c r="L31" s="81"/>
      <c r="M31" s="81"/>
      <c r="N31" s="81"/>
      <c r="O31" s="81"/>
      <c r="P31" s="81"/>
      <c r="Q31" s="81"/>
      <c r="R31" s="81"/>
      <c r="S31" s="81"/>
      <c r="T31" s="81"/>
      <c r="U31" s="81"/>
      <c r="V31" s="81"/>
      <c r="W31" s="81"/>
      <c r="X31" s="81"/>
      <c r="Y31" s="81"/>
      <c r="Z31" s="81"/>
      <c r="AA31" s="81"/>
      <c r="AB31" s="81"/>
      <c r="AC31" s="81"/>
      <c r="AD31" s="81"/>
      <c r="AE31" s="81"/>
      <c r="AF31" s="81"/>
      <c r="AG31" s="81"/>
    </row>
    <row r="32" spans="1:33" ht="16" thickBot="1">
      <c r="A32" s="81"/>
      <c r="B32" s="98"/>
      <c r="C32" s="88" t="s">
        <v>120</v>
      </c>
      <c r="D32" s="89" t="str">
        <f>'Calculate Score'!J139</f>
        <v>Never</v>
      </c>
      <c r="E32" s="90"/>
      <c r="F32" s="81"/>
      <c r="G32" s="81"/>
      <c r="H32" s="81"/>
      <c r="I32" s="81"/>
      <c r="J32" s="81"/>
      <c r="K32" s="90"/>
      <c r="L32" s="81"/>
      <c r="M32" s="81"/>
      <c r="N32" s="81"/>
      <c r="O32" s="81"/>
      <c r="P32" s="81"/>
      <c r="Q32" s="81"/>
      <c r="R32" s="81"/>
      <c r="S32" s="81"/>
      <c r="T32" s="81"/>
      <c r="U32" s="81"/>
      <c r="V32" s="81"/>
      <c r="W32" s="81"/>
      <c r="X32" s="81"/>
      <c r="Y32" s="81"/>
      <c r="Z32" s="81"/>
      <c r="AA32" s="81"/>
      <c r="AB32" s="81"/>
      <c r="AC32" s="81"/>
      <c r="AD32" s="81"/>
      <c r="AE32" s="81"/>
      <c r="AF32" s="81"/>
      <c r="AG32" s="81"/>
    </row>
    <row r="33" spans="1:33" ht="18.5" thickBot="1">
      <c r="A33" s="81"/>
      <c r="B33" s="103">
        <v>6</v>
      </c>
      <c r="C33" s="104" t="s">
        <v>296</v>
      </c>
      <c r="D33" s="105" t="str">
        <f>'Calculate Score'!L145</f>
        <v>Never</v>
      </c>
      <c r="E33" s="86"/>
      <c r="F33" s="81"/>
      <c r="G33" s="81"/>
      <c r="H33" s="81"/>
      <c r="I33" s="81"/>
      <c r="J33" s="81"/>
      <c r="K33" s="86"/>
      <c r="L33" s="81"/>
      <c r="M33" s="81"/>
      <c r="N33" s="81"/>
      <c r="O33" s="81"/>
      <c r="P33" s="81"/>
      <c r="Q33" s="81"/>
      <c r="R33" s="81"/>
      <c r="S33" s="81"/>
      <c r="T33" s="81"/>
      <c r="U33" s="81"/>
      <c r="V33" s="81"/>
      <c r="W33" s="81"/>
      <c r="X33" s="81"/>
      <c r="Y33" s="81"/>
      <c r="Z33" s="81"/>
      <c r="AA33" s="81"/>
      <c r="AB33" s="81"/>
      <c r="AC33" s="81"/>
      <c r="AD33" s="81"/>
      <c r="AE33" s="81"/>
      <c r="AF33" s="81"/>
      <c r="AG33" s="81"/>
    </row>
    <row r="34" spans="1:33" ht="15.5">
      <c r="A34" s="81"/>
      <c r="B34" s="98"/>
      <c r="C34" s="88" t="s">
        <v>127</v>
      </c>
      <c r="D34" s="89" t="str">
        <f>'Calculate Score'!J145</f>
        <v>Never</v>
      </c>
      <c r="E34" s="90"/>
      <c r="F34" s="81"/>
      <c r="G34" s="81"/>
      <c r="H34" s="81"/>
      <c r="I34" s="81"/>
      <c r="J34" s="81"/>
      <c r="K34" s="90"/>
      <c r="L34" s="81"/>
      <c r="M34" s="81"/>
      <c r="N34" s="81"/>
      <c r="O34" s="81"/>
      <c r="P34" s="81"/>
      <c r="Q34" s="81"/>
      <c r="R34" s="81"/>
      <c r="S34" s="81"/>
      <c r="T34" s="81"/>
      <c r="U34" s="81"/>
      <c r="V34" s="81"/>
      <c r="W34" s="81"/>
      <c r="X34" s="81"/>
      <c r="Y34" s="81"/>
      <c r="Z34" s="81"/>
      <c r="AA34" s="81"/>
      <c r="AB34" s="81"/>
      <c r="AC34" s="81"/>
      <c r="AD34" s="81"/>
      <c r="AE34" s="81"/>
      <c r="AF34" s="81"/>
      <c r="AG34" s="81"/>
    </row>
    <row r="35" spans="1:33" ht="15.5">
      <c r="A35" s="81"/>
      <c r="B35" s="98"/>
      <c r="C35" s="88" t="s">
        <v>297</v>
      </c>
      <c r="D35" s="89" t="str">
        <f>'Calculate Score'!J151</f>
        <v>Never</v>
      </c>
      <c r="E35" s="90"/>
      <c r="F35" s="81"/>
      <c r="G35" s="81"/>
      <c r="H35" s="81"/>
      <c r="I35" s="81"/>
      <c r="J35" s="81"/>
      <c r="K35" s="90"/>
      <c r="L35" s="81"/>
      <c r="M35" s="81"/>
      <c r="N35" s="81"/>
      <c r="O35" s="81"/>
      <c r="P35" s="81"/>
      <c r="Q35" s="81"/>
      <c r="R35" s="81"/>
      <c r="S35" s="81"/>
      <c r="T35" s="81"/>
      <c r="U35" s="81"/>
      <c r="V35" s="81"/>
      <c r="W35" s="81"/>
      <c r="X35" s="81"/>
      <c r="Y35" s="81"/>
      <c r="Z35" s="81"/>
      <c r="AA35" s="81"/>
      <c r="AB35" s="81"/>
      <c r="AC35" s="81"/>
      <c r="AD35" s="81"/>
      <c r="AE35" s="81"/>
      <c r="AF35" s="81"/>
      <c r="AG35" s="81"/>
    </row>
    <row r="36" spans="1:33" ht="15.5">
      <c r="A36" s="81"/>
      <c r="B36" s="98"/>
      <c r="C36" s="88" t="s">
        <v>151</v>
      </c>
      <c r="D36" s="89" t="str">
        <f>'Calculate Score'!J157</f>
        <v>Never</v>
      </c>
      <c r="E36" s="90"/>
      <c r="F36" s="81"/>
      <c r="G36" s="81"/>
      <c r="H36" s="81"/>
      <c r="I36" s="81"/>
      <c r="J36" s="81"/>
      <c r="K36" s="90"/>
      <c r="L36" s="81"/>
      <c r="M36" s="81"/>
      <c r="N36" s="81"/>
      <c r="O36" s="81"/>
      <c r="P36" s="81"/>
      <c r="Q36" s="81"/>
      <c r="R36" s="81"/>
      <c r="S36" s="81"/>
      <c r="T36" s="81"/>
      <c r="U36" s="81"/>
      <c r="V36" s="81"/>
      <c r="W36" s="81"/>
      <c r="X36" s="81"/>
      <c r="Y36" s="81"/>
      <c r="Z36" s="81"/>
      <c r="AA36" s="81"/>
      <c r="AB36" s="81"/>
      <c r="AC36" s="81"/>
      <c r="AD36" s="81"/>
      <c r="AE36" s="81"/>
      <c r="AF36" s="81"/>
      <c r="AG36" s="81"/>
    </row>
    <row r="37" spans="1:33" ht="15.5">
      <c r="A37" s="81"/>
      <c r="B37" s="98"/>
      <c r="C37" s="88" t="s">
        <v>162</v>
      </c>
      <c r="D37" s="89" t="str">
        <f>'Calculate Score'!J163</f>
        <v>Never</v>
      </c>
      <c r="E37" s="90"/>
      <c r="F37" s="81"/>
      <c r="G37" s="81"/>
      <c r="H37" s="81"/>
      <c r="I37" s="81"/>
      <c r="J37" s="81"/>
      <c r="K37" s="90"/>
      <c r="L37" s="81"/>
      <c r="M37" s="81"/>
      <c r="N37" s="81"/>
      <c r="O37" s="81"/>
      <c r="P37" s="81"/>
      <c r="Q37" s="81"/>
      <c r="R37" s="81"/>
      <c r="S37" s="81"/>
      <c r="T37" s="81"/>
      <c r="U37" s="81"/>
      <c r="V37" s="81"/>
      <c r="W37" s="81"/>
      <c r="X37" s="81"/>
      <c r="Y37" s="81"/>
      <c r="Z37" s="81"/>
      <c r="AA37" s="81"/>
      <c r="AB37" s="81"/>
      <c r="AC37" s="81"/>
      <c r="AD37" s="81"/>
      <c r="AE37" s="81"/>
      <c r="AF37" s="81"/>
      <c r="AG37" s="81"/>
    </row>
    <row r="38" spans="1:33" ht="15.5">
      <c r="A38" s="81"/>
      <c r="B38" s="98"/>
      <c r="C38" s="88" t="s">
        <v>275</v>
      </c>
      <c r="D38" s="89" t="str">
        <f>'Calculate Score'!J169</f>
        <v>Never</v>
      </c>
      <c r="E38" s="90"/>
      <c r="F38" s="81"/>
      <c r="G38" s="81"/>
      <c r="H38" s="81"/>
      <c r="I38" s="81"/>
      <c r="J38" s="81"/>
      <c r="K38" s="90"/>
      <c r="L38" s="81"/>
      <c r="M38" s="81"/>
      <c r="N38" s="81"/>
      <c r="O38" s="81"/>
      <c r="P38" s="81"/>
      <c r="Q38" s="81"/>
      <c r="R38" s="81"/>
      <c r="S38" s="81"/>
      <c r="T38" s="81"/>
      <c r="U38" s="81"/>
      <c r="V38" s="81"/>
      <c r="W38" s="81"/>
      <c r="X38" s="81"/>
      <c r="Y38" s="81"/>
      <c r="Z38" s="81"/>
      <c r="AA38" s="81"/>
      <c r="AB38" s="81"/>
      <c r="AC38" s="81"/>
      <c r="AD38" s="81"/>
      <c r="AE38" s="81"/>
      <c r="AF38" s="81"/>
      <c r="AG38" s="81"/>
    </row>
    <row r="39" spans="1:33" ht="16" thickBot="1">
      <c r="A39" s="81"/>
      <c r="B39" s="98"/>
      <c r="C39" s="88" t="s">
        <v>180</v>
      </c>
      <c r="D39" s="89" t="str">
        <f>'Calculate Score'!J175</f>
        <v>Never</v>
      </c>
      <c r="E39" s="90"/>
      <c r="F39" s="81"/>
      <c r="G39" s="81"/>
      <c r="H39" s="81"/>
      <c r="I39" s="81"/>
      <c r="J39" s="81"/>
      <c r="K39" s="90"/>
      <c r="L39" s="81"/>
      <c r="M39" s="81"/>
      <c r="N39" s="81"/>
      <c r="O39" s="81"/>
      <c r="P39" s="81"/>
      <c r="Q39" s="81"/>
      <c r="R39" s="81"/>
      <c r="S39" s="81"/>
      <c r="T39" s="81"/>
      <c r="U39" s="81"/>
      <c r="V39" s="81"/>
      <c r="W39" s="81"/>
      <c r="X39" s="81"/>
      <c r="Y39" s="81"/>
      <c r="Z39" s="81"/>
      <c r="AA39" s="81"/>
      <c r="AB39" s="81"/>
      <c r="AC39" s="81"/>
      <c r="AD39" s="81"/>
      <c r="AE39" s="81"/>
      <c r="AF39" s="81"/>
      <c r="AG39" s="81"/>
    </row>
    <row r="40" spans="1:33" ht="18.5" thickBot="1">
      <c r="A40" s="81"/>
      <c r="B40" s="106">
        <v>7</v>
      </c>
      <c r="C40" s="107" t="s">
        <v>298</v>
      </c>
      <c r="D40" s="108" t="str">
        <f>'Calculate Score'!L181</f>
        <v>Never</v>
      </c>
      <c r="E40" s="86"/>
      <c r="F40" s="81"/>
      <c r="G40" s="81"/>
      <c r="H40" s="81"/>
      <c r="I40" s="81"/>
      <c r="J40" s="81"/>
      <c r="K40" s="86"/>
      <c r="L40" s="81"/>
      <c r="M40" s="81"/>
      <c r="N40" s="81"/>
      <c r="O40" s="81"/>
      <c r="P40" s="81"/>
      <c r="Q40" s="81"/>
      <c r="R40" s="81"/>
      <c r="S40" s="81"/>
      <c r="T40" s="81"/>
      <c r="U40" s="81"/>
      <c r="V40" s="81"/>
      <c r="W40" s="81"/>
      <c r="X40" s="81"/>
      <c r="Y40" s="81"/>
      <c r="Z40" s="81"/>
      <c r="AA40" s="81"/>
      <c r="AB40" s="81"/>
      <c r="AC40" s="81"/>
      <c r="AD40" s="81"/>
      <c r="AE40" s="81"/>
      <c r="AF40" s="81"/>
      <c r="AG40" s="81"/>
    </row>
    <row r="41" spans="1:33" ht="15.5">
      <c r="A41" s="81"/>
      <c r="B41" s="98"/>
      <c r="C41" s="88" t="s">
        <v>188</v>
      </c>
      <c r="D41" s="89" t="str">
        <f>'Calculate Score'!J181</f>
        <v>Never</v>
      </c>
      <c r="E41" s="90"/>
      <c r="F41" s="81"/>
      <c r="G41" s="81"/>
      <c r="H41" s="81"/>
      <c r="I41" s="81"/>
      <c r="J41" s="81"/>
      <c r="K41" s="90"/>
      <c r="L41" s="81"/>
      <c r="M41" s="81"/>
      <c r="N41" s="81"/>
      <c r="O41" s="81"/>
      <c r="P41" s="81"/>
      <c r="Q41" s="81"/>
      <c r="R41" s="81"/>
      <c r="S41" s="81"/>
      <c r="T41" s="81"/>
      <c r="U41" s="81"/>
      <c r="V41" s="81"/>
      <c r="W41" s="81"/>
      <c r="X41" s="81"/>
      <c r="Y41" s="81"/>
      <c r="Z41" s="81"/>
      <c r="AA41" s="81"/>
      <c r="AB41" s="81"/>
      <c r="AC41" s="81"/>
      <c r="AD41" s="81"/>
      <c r="AE41" s="81"/>
      <c r="AF41" s="81"/>
      <c r="AG41" s="81"/>
    </row>
    <row r="42" spans="1:33" ht="15.5">
      <c r="A42" s="81"/>
      <c r="B42" s="98"/>
      <c r="C42" s="88" t="s">
        <v>204</v>
      </c>
      <c r="D42" s="89" t="str">
        <f>'Calculate Score'!J187</f>
        <v>Never</v>
      </c>
      <c r="E42" s="90"/>
      <c r="F42" s="81"/>
      <c r="G42" s="81"/>
      <c r="H42" s="81"/>
      <c r="I42" s="81"/>
      <c r="J42" s="81"/>
      <c r="K42" s="90"/>
      <c r="L42" s="81"/>
      <c r="M42" s="81"/>
      <c r="N42" s="81"/>
      <c r="O42" s="81"/>
      <c r="P42" s="81"/>
      <c r="Q42" s="81"/>
      <c r="R42" s="81"/>
      <c r="S42" s="81"/>
      <c r="T42" s="81"/>
      <c r="U42" s="81"/>
      <c r="V42" s="81"/>
      <c r="W42" s="81"/>
      <c r="X42" s="81"/>
      <c r="Y42" s="81"/>
      <c r="Z42" s="81"/>
      <c r="AA42" s="81"/>
      <c r="AB42" s="81"/>
      <c r="AC42" s="81"/>
      <c r="AD42" s="81"/>
      <c r="AE42" s="81"/>
      <c r="AF42" s="81"/>
      <c r="AG42" s="81"/>
    </row>
    <row r="43" spans="1:33" ht="16" thickBot="1">
      <c r="A43" s="81"/>
      <c r="B43" s="109"/>
      <c r="C43" s="110" t="s">
        <v>209</v>
      </c>
      <c r="D43" s="111" t="str">
        <f>'Calculate Score'!J193</f>
        <v>Never</v>
      </c>
      <c r="E43" s="90"/>
      <c r="F43" s="81"/>
      <c r="G43" s="81"/>
      <c r="H43" s="81"/>
      <c r="I43" s="81"/>
      <c r="J43" s="81"/>
      <c r="K43" s="90"/>
      <c r="L43" s="81"/>
      <c r="M43" s="81"/>
      <c r="N43" s="81"/>
      <c r="O43" s="81"/>
      <c r="P43" s="81"/>
      <c r="Q43" s="81"/>
      <c r="R43" s="81"/>
      <c r="S43" s="81"/>
      <c r="T43" s="81"/>
      <c r="U43" s="81"/>
      <c r="V43" s="81"/>
      <c r="W43" s="81"/>
      <c r="X43" s="81"/>
      <c r="Y43" s="81"/>
      <c r="Z43" s="81"/>
      <c r="AA43" s="81"/>
      <c r="AB43" s="81"/>
      <c r="AC43" s="81"/>
      <c r="AD43" s="81"/>
      <c r="AE43" s="81"/>
      <c r="AF43" s="81"/>
      <c r="AG43" s="81"/>
    </row>
    <row r="44" spans="1:33">
      <c r="A44" s="81"/>
      <c r="B44" s="112"/>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row>
    <row r="45" spans="1:33">
      <c r="A45" s="81"/>
      <c r="B45" s="112"/>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row>
    <row r="46" spans="1:33">
      <c r="A46" s="81"/>
      <c r="B46" s="112"/>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row>
    <row r="47" spans="1:33">
      <c r="A47" s="81"/>
      <c r="B47" s="112"/>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row>
    <row r="48" spans="1:33">
      <c r="A48" s="81"/>
      <c r="B48" s="112"/>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81"/>
    </row>
    <row r="49" spans="1:33">
      <c r="A49" s="81"/>
      <c r="B49" s="112"/>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c r="AG49" s="81"/>
    </row>
    <row r="50" spans="1:33">
      <c r="A50" s="81"/>
      <c r="B50" s="112"/>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row>
    <row r="51" spans="1:33">
      <c r="A51" s="81"/>
      <c r="B51" s="112"/>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row>
    <row r="52" spans="1:33">
      <c r="A52" s="81"/>
      <c r="B52" s="112"/>
      <c r="C52" s="81"/>
      <c r="D52" s="81"/>
      <c r="E52" s="81"/>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1"/>
    </row>
    <row r="53" spans="1:33">
      <c r="A53" s="81"/>
      <c r="B53" s="112"/>
      <c r="C53" s="81"/>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c r="AG53" s="81"/>
    </row>
    <row r="54" spans="1:33">
      <c r="A54" s="81"/>
      <c r="B54" s="112"/>
      <c r="C54" s="81"/>
      <c r="D54" s="81"/>
      <c r="E54" s="81"/>
      <c r="F54" s="81"/>
      <c r="G54" s="81"/>
      <c r="H54" s="81"/>
      <c r="I54" s="81"/>
      <c r="J54" s="81"/>
      <c r="K54" s="81"/>
      <c r="L54" s="81"/>
      <c r="M54" s="81"/>
      <c r="N54" s="81"/>
      <c r="O54" s="81"/>
      <c r="P54" s="81"/>
      <c r="Q54" s="81"/>
      <c r="R54" s="81"/>
      <c r="S54" s="81"/>
      <c r="T54" s="81"/>
      <c r="U54" s="81"/>
      <c r="V54" s="81"/>
      <c r="W54" s="81"/>
      <c r="X54" s="81"/>
      <c r="Y54" s="81"/>
      <c r="Z54" s="81"/>
      <c r="AA54" s="81"/>
      <c r="AB54" s="81"/>
      <c r="AC54" s="81"/>
      <c r="AD54" s="81"/>
      <c r="AE54" s="81"/>
      <c r="AF54" s="81"/>
      <c r="AG54" s="81"/>
    </row>
    <row r="55" spans="1:33">
      <c r="A55" s="81"/>
      <c r="B55" s="112"/>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c r="AG55" s="81"/>
    </row>
    <row r="56" spans="1:33">
      <c r="A56" s="81"/>
      <c r="B56" s="112"/>
      <c r="C56" s="81"/>
      <c r="D56" s="81"/>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row>
    <row r="57" spans="1:33">
      <c r="A57" s="81"/>
      <c r="B57" s="112"/>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row>
    <row r="58" spans="1:33">
      <c r="A58" s="81"/>
      <c r="B58" s="112"/>
      <c r="C58" s="81"/>
      <c r="D58" s="81"/>
      <c r="E58" s="81"/>
      <c r="F58" s="81"/>
      <c r="G58" s="81"/>
      <c r="H58" s="81"/>
      <c r="I58" s="81"/>
      <c r="J58" s="81"/>
      <c r="K58" s="81"/>
      <c r="L58" s="81"/>
      <c r="M58" s="81"/>
      <c r="N58" s="81"/>
      <c r="O58" s="81"/>
      <c r="P58" s="81"/>
      <c r="Q58" s="81"/>
      <c r="R58" s="81"/>
      <c r="S58" s="81"/>
      <c r="T58" s="81"/>
      <c r="U58" s="81"/>
      <c r="V58" s="81"/>
      <c r="W58" s="81"/>
      <c r="X58" s="81"/>
      <c r="Y58" s="81"/>
      <c r="Z58" s="81"/>
      <c r="AA58" s="81"/>
      <c r="AB58" s="81"/>
      <c r="AC58" s="81"/>
      <c r="AD58" s="81"/>
      <c r="AE58" s="81"/>
      <c r="AF58" s="81"/>
      <c r="AG58" s="81"/>
    </row>
    <row r="59" spans="1:33">
      <c r="A59" s="81"/>
      <c r="B59" s="112"/>
      <c r="C59" s="81"/>
      <c r="D59" s="81"/>
      <c r="E59" s="81"/>
      <c r="F59" s="81"/>
      <c r="G59" s="81"/>
      <c r="H59" s="81"/>
      <c r="I59" s="81"/>
      <c r="J59" s="81"/>
      <c r="K59" s="81"/>
      <c r="L59" s="81"/>
      <c r="M59" s="81"/>
      <c r="N59" s="81"/>
      <c r="O59" s="81"/>
      <c r="P59" s="81"/>
      <c r="Q59" s="81"/>
      <c r="R59" s="81"/>
      <c r="S59" s="81"/>
      <c r="T59" s="81"/>
      <c r="U59" s="81"/>
      <c r="V59" s="81"/>
      <c r="W59" s="81"/>
      <c r="X59" s="81"/>
      <c r="Y59" s="81"/>
      <c r="Z59" s="81"/>
      <c r="AA59" s="81"/>
      <c r="AB59" s="81"/>
      <c r="AC59" s="81"/>
      <c r="AD59" s="81"/>
      <c r="AE59" s="81"/>
      <c r="AF59" s="81"/>
      <c r="AG59" s="81"/>
    </row>
    <row r="60" spans="1:33">
      <c r="A60" s="81"/>
      <c r="B60" s="112"/>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row>
    <row r="61" spans="1:33">
      <c r="A61" s="81"/>
      <c r="B61" s="112"/>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81"/>
      <c r="AF61" s="81"/>
      <c r="AG61" s="81"/>
    </row>
    <row r="62" spans="1:33">
      <c r="A62" s="81"/>
      <c r="B62" s="112"/>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row>
    <row r="63" spans="1:33">
      <c r="A63" s="81"/>
      <c r="B63" s="112"/>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c r="AE63" s="81"/>
      <c r="AF63" s="81"/>
      <c r="AG63" s="81"/>
    </row>
    <row r="64" spans="1:33">
      <c r="A64" s="81"/>
      <c r="B64" s="112"/>
      <c r="C64" s="81"/>
      <c r="D64" s="81"/>
      <c r="E64" s="81"/>
      <c r="F64" s="81"/>
      <c r="G64" s="81"/>
      <c r="H64" s="81"/>
      <c r="I64" s="81"/>
      <c r="J64" s="81"/>
      <c r="K64" s="81"/>
      <c r="L64" s="81"/>
      <c r="M64" s="81"/>
      <c r="N64" s="81"/>
      <c r="O64" s="81"/>
      <c r="P64" s="81"/>
      <c r="Q64" s="81"/>
      <c r="R64" s="81"/>
      <c r="S64" s="81"/>
      <c r="T64" s="81"/>
      <c r="U64" s="81"/>
      <c r="V64" s="81"/>
      <c r="W64" s="81"/>
      <c r="X64" s="81"/>
      <c r="Y64" s="81"/>
      <c r="Z64" s="81"/>
      <c r="AA64" s="81"/>
      <c r="AB64" s="81"/>
      <c r="AC64" s="81"/>
      <c r="AD64" s="81"/>
      <c r="AE64" s="81"/>
      <c r="AF64" s="81"/>
      <c r="AG64" s="81"/>
    </row>
    <row r="65" spans="1:33">
      <c r="A65" s="81"/>
      <c r="B65" s="112"/>
      <c r="C65" s="81"/>
      <c r="D65" s="81"/>
      <c r="E65" s="81"/>
      <c r="F65" s="81"/>
      <c r="G65" s="81"/>
      <c r="H65" s="81"/>
      <c r="I65" s="81"/>
      <c r="J65" s="81"/>
      <c r="K65" s="81"/>
      <c r="L65" s="81"/>
      <c r="M65" s="81"/>
      <c r="N65" s="81"/>
      <c r="O65" s="81"/>
      <c r="P65" s="81"/>
      <c r="Q65" s="81"/>
      <c r="R65" s="81"/>
      <c r="S65" s="81"/>
      <c r="T65" s="81"/>
      <c r="U65" s="81"/>
      <c r="V65" s="81"/>
      <c r="W65" s="81"/>
      <c r="X65" s="81"/>
      <c r="Y65" s="81"/>
      <c r="Z65" s="81"/>
      <c r="AA65" s="81"/>
      <c r="AB65" s="81"/>
      <c r="AC65" s="81"/>
      <c r="AD65" s="81"/>
      <c r="AE65" s="81"/>
      <c r="AF65" s="81"/>
      <c r="AG65" s="81"/>
    </row>
    <row r="66" spans="1:33">
      <c r="A66" s="81"/>
      <c r="B66" s="112"/>
      <c r="C66" s="81"/>
      <c r="D66" s="81"/>
      <c r="E66" s="81"/>
      <c r="F66" s="81"/>
      <c r="G66" s="81"/>
      <c r="H66" s="81"/>
      <c r="I66" s="81"/>
      <c r="J66" s="81"/>
      <c r="K66" s="81"/>
      <c r="L66" s="81"/>
      <c r="M66" s="81"/>
      <c r="N66" s="81"/>
      <c r="O66" s="81"/>
      <c r="P66" s="81"/>
      <c r="Q66" s="81"/>
      <c r="R66" s="81"/>
      <c r="S66" s="81"/>
      <c r="T66" s="81"/>
      <c r="U66" s="81"/>
      <c r="V66" s="81"/>
      <c r="W66" s="81"/>
      <c r="X66" s="81"/>
      <c r="Y66" s="81"/>
      <c r="Z66" s="81"/>
      <c r="AA66" s="81"/>
      <c r="AB66" s="81"/>
      <c r="AC66" s="81"/>
      <c r="AD66" s="81"/>
      <c r="AE66" s="81"/>
      <c r="AF66" s="81"/>
      <c r="AG66" s="81"/>
    </row>
    <row r="67" spans="1:33">
      <c r="A67" s="81"/>
      <c r="B67" s="112"/>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row>
    <row r="68" spans="1:33">
      <c r="A68" s="81"/>
      <c r="B68" s="112"/>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81"/>
      <c r="AE68" s="81"/>
      <c r="AF68" s="81"/>
      <c r="AG68" s="81"/>
    </row>
    <row r="69" spans="1:33">
      <c r="A69" s="81"/>
      <c r="B69" s="112"/>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c r="AE69" s="81"/>
      <c r="AF69" s="81"/>
      <c r="AG69" s="81"/>
    </row>
    <row r="70" spans="1:33">
      <c r="A70" s="81"/>
      <c r="B70" s="112"/>
      <c r="C70" s="81"/>
      <c r="D70" s="81"/>
      <c r="E70" s="81"/>
      <c r="F70" s="81"/>
      <c r="G70" s="8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row>
    <row r="71" spans="1:33">
      <c r="A71" s="81"/>
      <c r="B71" s="112"/>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row>
    <row r="72" spans="1:33">
      <c r="A72" s="81"/>
      <c r="B72" s="112"/>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C72" s="81"/>
      <c r="AD72" s="81"/>
      <c r="AE72" s="81"/>
      <c r="AF72" s="81"/>
      <c r="AG72" s="81"/>
    </row>
    <row r="73" spans="1:33">
      <c r="A73" s="81"/>
      <c r="B73" s="112"/>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1"/>
      <c r="AD73" s="81"/>
      <c r="AE73" s="81"/>
      <c r="AF73" s="81"/>
      <c r="AG73" s="81"/>
    </row>
    <row r="74" spans="1:33">
      <c r="B74" s="112"/>
      <c r="C74" s="81"/>
      <c r="D74" s="81"/>
      <c r="E74" s="81"/>
      <c r="F74" s="81"/>
      <c r="G74" s="81"/>
      <c r="H74" s="81"/>
      <c r="I74" s="81"/>
      <c r="J74" s="81"/>
      <c r="K74" s="81"/>
      <c r="L74" s="81"/>
      <c r="M74" s="81"/>
      <c r="N74" s="81"/>
      <c r="O74" s="81"/>
      <c r="P74" s="81"/>
      <c r="Q74" s="81"/>
      <c r="R74" s="81"/>
      <c r="S74" s="81"/>
      <c r="T74" s="81"/>
      <c r="U74" s="81"/>
      <c r="V74" s="81"/>
      <c r="W74" s="81"/>
      <c r="X74" s="81"/>
      <c r="Y74" s="81"/>
      <c r="Z74" s="81"/>
      <c r="AA74" s="81"/>
      <c r="AB74" s="81"/>
      <c r="AC74" s="81"/>
      <c r="AD74" s="81"/>
      <c r="AE74" s="81"/>
      <c r="AF74" s="81"/>
      <c r="AG74" s="81"/>
    </row>
    <row r="75" spans="1:33">
      <c r="B75" s="112"/>
      <c r="C75" s="81"/>
      <c r="D75" s="81"/>
      <c r="E75" s="81"/>
      <c r="F75" s="81"/>
      <c r="G75" s="81"/>
      <c r="H75" s="81"/>
      <c r="I75" s="81"/>
      <c r="J75" s="81"/>
      <c r="K75" s="81"/>
      <c r="L75" s="81"/>
      <c r="M75" s="81"/>
      <c r="N75" s="81"/>
      <c r="O75" s="81"/>
      <c r="P75" s="81"/>
      <c r="Q75" s="81"/>
      <c r="R75" s="81"/>
      <c r="S75" s="81"/>
      <c r="T75" s="81"/>
      <c r="U75" s="81"/>
      <c r="V75" s="81"/>
      <c r="W75" s="81"/>
      <c r="X75" s="81"/>
      <c r="Y75" s="81"/>
      <c r="Z75" s="81"/>
      <c r="AA75" s="81"/>
      <c r="AB75" s="81"/>
      <c r="AC75" s="81"/>
      <c r="AD75" s="81"/>
      <c r="AE75" s="81"/>
      <c r="AF75" s="81"/>
      <c r="AG75" s="81"/>
    </row>
    <row r="76" spans="1:33">
      <c r="B76" s="112"/>
      <c r="C76" s="81"/>
      <c r="D76" s="81"/>
      <c r="E76" s="81"/>
      <c r="F76" s="81"/>
      <c r="G76" s="81"/>
      <c r="H76" s="81"/>
      <c r="I76" s="81"/>
      <c r="J76" s="81"/>
      <c r="K76" s="81"/>
      <c r="L76" s="81"/>
      <c r="M76" s="81"/>
      <c r="N76" s="81"/>
      <c r="O76" s="81"/>
      <c r="P76" s="81"/>
      <c r="Q76" s="81"/>
      <c r="R76" s="81"/>
      <c r="S76" s="81"/>
      <c r="T76" s="81"/>
      <c r="U76" s="81"/>
      <c r="V76" s="81"/>
      <c r="W76" s="81"/>
      <c r="X76" s="81"/>
      <c r="Y76" s="81"/>
      <c r="Z76" s="81"/>
      <c r="AA76" s="81"/>
      <c r="AB76" s="81"/>
      <c r="AC76" s="81"/>
      <c r="AD76" s="81"/>
      <c r="AE76" s="81"/>
      <c r="AF76" s="81"/>
      <c r="AG76" s="81"/>
    </row>
    <row r="77" spans="1:33">
      <c r="B77" s="112"/>
      <c r="C77" s="81"/>
      <c r="D77" s="81"/>
      <c r="E77" s="81"/>
      <c r="F77" s="81"/>
      <c r="G77" s="81"/>
      <c r="H77" s="81"/>
      <c r="I77" s="81"/>
      <c r="J77" s="81"/>
      <c r="K77" s="81"/>
      <c r="L77" s="81"/>
      <c r="M77" s="81"/>
      <c r="N77" s="81"/>
      <c r="O77" s="81"/>
      <c r="P77" s="81"/>
      <c r="Q77" s="81"/>
      <c r="R77" s="81"/>
      <c r="S77" s="81"/>
      <c r="T77" s="81"/>
      <c r="U77" s="81"/>
      <c r="V77" s="81"/>
      <c r="W77" s="81"/>
      <c r="X77" s="81"/>
      <c r="Y77" s="81"/>
      <c r="Z77" s="81"/>
      <c r="AA77" s="81"/>
      <c r="AB77" s="81"/>
      <c r="AC77" s="81"/>
      <c r="AD77" s="81"/>
      <c r="AE77" s="81"/>
      <c r="AF77" s="81"/>
      <c r="AG77" s="81"/>
    </row>
    <row r="78" spans="1:33">
      <c r="B78" s="112"/>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1"/>
      <c r="AE78" s="81"/>
      <c r="AF78" s="81"/>
      <c r="AG78" s="81"/>
    </row>
    <row r="79" spans="1:33">
      <c r="B79" s="112"/>
      <c r="C79" s="81"/>
      <c r="D79" s="81"/>
      <c r="E79" s="81"/>
      <c r="F79" s="81"/>
      <c r="G79" s="81"/>
      <c r="H79" s="81"/>
      <c r="I79" s="81"/>
      <c r="J79" s="81"/>
      <c r="K79" s="81"/>
      <c r="L79" s="81"/>
      <c r="M79" s="81"/>
      <c r="N79" s="81"/>
      <c r="O79" s="81"/>
      <c r="P79" s="81"/>
      <c r="Q79" s="81"/>
      <c r="R79" s="81"/>
      <c r="S79" s="81"/>
      <c r="T79" s="81"/>
      <c r="U79" s="81"/>
      <c r="V79" s="81"/>
      <c r="W79" s="81"/>
      <c r="X79" s="81"/>
      <c r="Y79" s="81"/>
      <c r="Z79" s="81"/>
      <c r="AA79" s="81"/>
      <c r="AB79" s="81"/>
      <c r="AC79" s="81"/>
      <c r="AD79" s="81"/>
      <c r="AE79" s="81"/>
      <c r="AF79" s="81"/>
      <c r="AG79" s="81"/>
    </row>
    <row r="80" spans="1:33">
      <c r="B80" s="112"/>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row>
    <row r="81" spans="2:33">
      <c r="B81" s="112"/>
      <c r="C81" s="81"/>
      <c r="D81" s="81"/>
      <c r="E81" s="81"/>
      <c r="F81" s="81"/>
      <c r="G81" s="81"/>
      <c r="H81" s="81"/>
      <c r="I81" s="81"/>
      <c r="J81" s="81"/>
      <c r="K81" s="81"/>
      <c r="L81" s="81"/>
      <c r="M81" s="81"/>
      <c r="N81" s="81"/>
      <c r="O81" s="81"/>
      <c r="P81" s="81"/>
      <c r="Q81" s="81"/>
      <c r="R81" s="81"/>
      <c r="S81" s="81"/>
      <c r="T81" s="81"/>
      <c r="U81" s="81"/>
      <c r="V81" s="81"/>
      <c r="W81" s="81"/>
      <c r="X81" s="81"/>
      <c r="Y81" s="81"/>
      <c r="Z81" s="81"/>
      <c r="AA81" s="81"/>
      <c r="AB81" s="81"/>
      <c r="AC81" s="81"/>
      <c r="AD81" s="81"/>
      <c r="AE81" s="81"/>
      <c r="AF81" s="81"/>
      <c r="AG81" s="81"/>
    </row>
    <row r="82" spans="2:33">
      <c r="B82" s="112"/>
      <c r="C82" s="81"/>
      <c r="D82" s="81"/>
      <c r="E82" s="81"/>
      <c r="F82" s="81"/>
      <c r="G82" s="81"/>
      <c r="H82" s="81"/>
      <c r="I82" s="81"/>
      <c r="J82" s="81"/>
      <c r="K82" s="81"/>
      <c r="L82" s="81"/>
      <c r="M82" s="81"/>
      <c r="N82" s="81"/>
      <c r="O82" s="81"/>
      <c r="P82" s="81"/>
      <c r="Q82" s="81"/>
      <c r="R82" s="81"/>
      <c r="S82" s="81"/>
      <c r="T82" s="81"/>
      <c r="U82" s="81"/>
      <c r="V82" s="81"/>
      <c r="W82" s="81"/>
      <c r="X82" s="81"/>
      <c r="Y82" s="81"/>
      <c r="Z82" s="81"/>
      <c r="AA82" s="81"/>
      <c r="AB82" s="81"/>
      <c r="AC82" s="81"/>
      <c r="AD82" s="81"/>
      <c r="AE82" s="81"/>
      <c r="AF82" s="81"/>
      <c r="AG82" s="81"/>
    </row>
    <row r="83" spans="2:33">
      <c r="B83" s="112"/>
      <c r="C83" s="81"/>
      <c r="D83" s="81"/>
      <c r="E83" s="81"/>
      <c r="F83" s="81"/>
      <c r="G83" s="81"/>
      <c r="H83" s="81"/>
      <c r="I83" s="81"/>
      <c r="J83" s="81"/>
      <c r="K83" s="81"/>
      <c r="L83" s="81"/>
      <c r="M83" s="81"/>
      <c r="N83" s="81"/>
      <c r="O83" s="81"/>
      <c r="P83" s="81"/>
      <c r="Q83" s="81"/>
      <c r="R83" s="81"/>
      <c r="S83" s="81"/>
      <c r="T83" s="81"/>
      <c r="U83" s="81"/>
      <c r="V83" s="81"/>
      <c r="W83" s="81"/>
      <c r="X83" s="81"/>
      <c r="Y83" s="81"/>
      <c r="Z83" s="81"/>
      <c r="AA83" s="81"/>
      <c r="AB83" s="81"/>
      <c r="AC83" s="81"/>
      <c r="AD83" s="81"/>
      <c r="AE83" s="81"/>
      <c r="AF83" s="81"/>
      <c r="AG83" s="81"/>
    </row>
    <row r="84" spans="2:33">
      <c r="B84" s="112"/>
      <c r="C84" s="81"/>
      <c r="D84" s="81"/>
      <c r="E84" s="81"/>
      <c r="F84" s="81"/>
      <c r="G84" s="81"/>
      <c r="H84" s="81"/>
      <c r="I84" s="81"/>
      <c r="J84" s="81"/>
      <c r="K84" s="81"/>
      <c r="L84" s="81"/>
      <c r="M84" s="81"/>
      <c r="N84" s="81"/>
      <c r="O84" s="81"/>
      <c r="P84" s="81"/>
      <c r="Q84" s="81"/>
      <c r="R84" s="81"/>
      <c r="S84" s="81"/>
      <c r="T84" s="81"/>
      <c r="U84" s="81"/>
      <c r="V84" s="81"/>
      <c r="W84" s="81"/>
      <c r="X84" s="81"/>
      <c r="Y84" s="81"/>
      <c r="Z84" s="81"/>
      <c r="AA84" s="81"/>
      <c r="AB84" s="81"/>
      <c r="AC84" s="81"/>
      <c r="AD84" s="81"/>
      <c r="AE84" s="81"/>
      <c r="AF84" s="81"/>
      <c r="AG84" s="81"/>
    </row>
    <row r="85" spans="2:33">
      <c r="B85" s="112"/>
      <c r="C85" s="81"/>
      <c r="D85" s="81"/>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c r="AG85" s="81"/>
    </row>
    <row r="86" spans="2:33">
      <c r="B86" s="112"/>
      <c r="C86" s="81"/>
      <c r="D86" s="81"/>
      <c r="E86" s="81"/>
      <c r="F86" s="81"/>
      <c r="G86" s="81"/>
      <c r="H86" s="81"/>
      <c r="I86" s="81"/>
      <c r="J86" s="81"/>
      <c r="K86" s="81"/>
      <c r="L86" s="81"/>
      <c r="M86" s="81"/>
      <c r="N86" s="81"/>
      <c r="O86" s="81"/>
      <c r="P86" s="81"/>
      <c r="Q86" s="81"/>
      <c r="R86" s="81"/>
      <c r="S86" s="81"/>
      <c r="T86" s="81"/>
      <c r="U86" s="81"/>
      <c r="V86" s="81"/>
      <c r="W86" s="81"/>
      <c r="X86" s="81"/>
      <c r="Y86" s="81"/>
      <c r="Z86" s="81"/>
      <c r="AA86" s="81"/>
      <c r="AB86" s="81"/>
      <c r="AC86" s="81"/>
      <c r="AD86" s="81"/>
      <c r="AE86" s="81"/>
      <c r="AF86" s="81"/>
      <c r="AG86" s="81"/>
    </row>
    <row r="87" spans="2:33">
      <c r="B87" s="112"/>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row>
    <row r="88" spans="2:33">
      <c r="B88" s="112"/>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row>
    <row r="89" spans="2:33">
      <c r="B89" s="112"/>
      <c r="C89" s="81"/>
      <c r="D89" s="81"/>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c r="AG89" s="81"/>
    </row>
    <row r="90" spans="2:33">
      <c r="B90" s="112"/>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row>
    <row r="91" spans="2:33">
      <c r="B91" s="112"/>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row>
    <row r="92" spans="2:33">
      <c r="B92" s="112"/>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row>
    <row r="93" spans="2:33">
      <c r="B93" s="112"/>
      <c r="C93" s="81"/>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row>
    <row r="94" spans="2:33">
      <c r="B94" s="112"/>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row>
    <row r="95" spans="2:33">
      <c r="B95" s="112"/>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row>
    <row r="96" spans="2:33">
      <c r="B96" s="112"/>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row>
    <row r="97" spans="2:33">
      <c r="B97" s="112"/>
      <c r="C97" s="81"/>
      <c r="D97" s="81"/>
      <c r="E97" s="81"/>
      <c r="F97" s="81"/>
      <c r="G97" s="81"/>
      <c r="H97" s="81"/>
      <c r="I97" s="81"/>
      <c r="J97" s="81"/>
      <c r="K97" s="81"/>
      <c r="L97" s="81"/>
      <c r="M97" s="81"/>
      <c r="N97" s="81"/>
      <c r="O97" s="81"/>
      <c r="P97" s="81"/>
      <c r="Q97" s="81"/>
      <c r="R97" s="81"/>
      <c r="S97" s="81"/>
      <c r="T97" s="81"/>
      <c r="U97" s="81"/>
      <c r="V97" s="81"/>
      <c r="W97" s="81"/>
      <c r="X97" s="81"/>
      <c r="Y97" s="81"/>
      <c r="Z97" s="81"/>
      <c r="AA97" s="81"/>
      <c r="AB97" s="81"/>
      <c r="AC97" s="81"/>
      <c r="AD97" s="81"/>
      <c r="AE97" s="81"/>
      <c r="AF97" s="81"/>
      <c r="AG97" s="81"/>
    </row>
    <row r="98" spans="2:33">
      <c r="B98" s="112"/>
      <c r="C98" s="81"/>
      <c r="D98" s="81"/>
      <c r="E98" s="81"/>
      <c r="F98" s="81"/>
      <c r="G98" s="81"/>
      <c r="H98" s="81"/>
      <c r="I98" s="81"/>
      <c r="J98" s="81"/>
      <c r="K98" s="81"/>
      <c r="L98" s="81"/>
      <c r="M98" s="81"/>
      <c r="N98" s="81"/>
      <c r="O98" s="81"/>
      <c r="P98" s="81"/>
      <c r="Q98" s="81"/>
      <c r="R98" s="81"/>
      <c r="S98" s="81"/>
      <c r="T98" s="81"/>
      <c r="U98" s="81"/>
      <c r="V98" s="81"/>
      <c r="W98" s="81"/>
      <c r="X98" s="81"/>
      <c r="Y98" s="81"/>
      <c r="Z98" s="81"/>
      <c r="AA98" s="81"/>
      <c r="AB98" s="81"/>
      <c r="AC98" s="81"/>
      <c r="AD98" s="81"/>
      <c r="AE98" s="81"/>
      <c r="AF98" s="81"/>
      <c r="AG98" s="81"/>
    </row>
    <row r="99" spans="2:33">
      <c r="B99" s="112"/>
      <c r="C99" s="81"/>
      <c r="D99" s="81"/>
      <c r="E99" s="81"/>
      <c r="F99" s="81"/>
      <c r="G99" s="81"/>
      <c r="H99" s="81"/>
      <c r="I99" s="81"/>
      <c r="J99" s="81"/>
      <c r="K99" s="81"/>
      <c r="L99" s="81"/>
      <c r="M99" s="81"/>
      <c r="N99" s="81"/>
      <c r="O99" s="81"/>
      <c r="P99" s="81"/>
      <c r="Q99" s="81"/>
      <c r="R99" s="81"/>
      <c r="S99" s="81"/>
      <c r="T99" s="81"/>
      <c r="U99" s="81"/>
      <c r="V99" s="81"/>
      <c r="W99" s="81"/>
      <c r="X99" s="81"/>
      <c r="Y99" s="81"/>
      <c r="Z99" s="81"/>
      <c r="AA99" s="81"/>
      <c r="AB99" s="81"/>
      <c r="AC99" s="81"/>
      <c r="AD99" s="81"/>
      <c r="AE99" s="81"/>
      <c r="AF99" s="81"/>
      <c r="AG99" s="81"/>
    </row>
    <row r="100" spans="2:33">
      <c r="B100" s="112"/>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c r="AA100" s="81"/>
      <c r="AB100" s="81"/>
      <c r="AC100" s="81"/>
      <c r="AD100" s="81"/>
      <c r="AE100" s="81"/>
      <c r="AF100" s="81"/>
      <c r="AG100" s="81"/>
    </row>
    <row r="101" spans="2:33">
      <c r="B101" s="112"/>
      <c r="C101" s="81"/>
      <c r="D101" s="81"/>
      <c r="E101" s="81"/>
      <c r="F101" s="81"/>
      <c r="G101" s="81"/>
      <c r="H101" s="81"/>
      <c r="I101" s="81"/>
      <c r="J101" s="81"/>
      <c r="K101" s="81"/>
      <c r="L101" s="81"/>
      <c r="M101" s="81"/>
      <c r="N101" s="81"/>
      <c r="O101" s="81"/>
      <c r="P101" s="81"/>
      <c r="Q101" s="81"/>
      <c r="R101" s="81"/>
      <c r="S101" s="81"/>
      <c r="T101" s="81"/>
      <c r="U101" s="81"/>
      <c r="V101" s="81"/>
      <c r="W101" s="81"/>
      <c r="X101" s="81"/>
      <c r="Y101" s="81"/>
      <c r="Z101" s="81"/>
      <c r="AA101" s="81"/>
      <c r="AB101" s="81"/>
      <c r="AC101" s="81"/>
      <c r="AD101" s="81"/>
      <c r="AE101" s="81"/>
      <c r="AF101" s="81"/>
      <c r="AG101" s="81"/>
    </row>
    <row r="102" spans="2:33">
      <c r="B102" s="112"/>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c r="AA102" s="81"/>
      <c r="AB102" s="81"/>
      <c r="AC102" s="81"/>
      <c r="AD102" s="81"/>
      <c r="AE102" s="81"/>
      <c r="AF102" s="81"/>
      <c r="AG102" s="81"/>
    </row>
    <row r="103" spans="2:33">
      <c r="B103" s="112"/>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c r="AA103" s="81"/>
      <c r="AB103" s="81"/>
      <c r="AC103" s="81"/>
      <c r="AD103" s="81"/>
      <c r="AE103" s="81"/>
      <c r="AF103" s="81"/>
      <c r="AG103" s="81"/>
    </row>
    <row r="104" spans="2:33">
      <c r="B104" s="112"/>
      <c r="C104" s="81"/>
      <c r="D104" s="81"/>
      <c r="E104" s="81"/>
      <c r="F104" s="81"/>
      <c r="G104" s="81"/>
      <c r="H104" s="81"/>
      <c r="I104" s="81"/>
      <c r="J104" s="81"/>
      <c r="K104" s="81"/>
      <c r="L104" s="81"/>
      <c r="M104" s="81"/>
      <c r="N104" s="81"/>
      <c r="O104" s="81"/>
      <c r="P104" s="81"/>
      <c r="Q104" s="81"/>
      <c r="R104" s="81"/>
      <c r="S104" s="81"/>
      <c r="T104" s="81"/>
      <c r="U104" s="81"/>
      <c r="V104" s="81"/>
      <c r="W104" s="81"/>
      <c r="X104" s="81"/>
      <c r="Y104" s="81"/>
      <c r="Z104" s="81"/>
      <c r="AA104" s="81"/>
      <c r="AB104" s="81"/>
      <c r="AC104" s="81"/>
      <c r="AD104" s="81"/>
      <c r="AE104" s="81"/>
      <c r="AF104" s="81"/>
      <c r="AG104" s="81"/>
    </row>
    <row r="105" spans="2:33">
      <c r="B105" s="112"/>
      <c r="C105" s="81"/>
      <c r="D105" s="81"/>
      <c r="E105" s="81"/>
      <c r="F105" s="81"/>
      <c r="G105" s="81"/>
      <c r="H105" s="81"/>
      <c r="I105" s="81"/>
      <c r="J105" s="81"/>
      <c r="K105" s="81"/>
      <c r="L105" s="81"/>
      <c r="M105" s="81"/>
      <c r="N105" s="81"/>
      <c r="O105" s="81"/>
      <c r="P105" s="81"/>
      <c r="Q105" s="81"/>
      <c r="R105" s="81"/>
      <c r="S105" s="81"/>
      <c r="T105" s="81"/>
      <c r="U105" s="81"/>
      <c r="V105" s="81"/>
      <c r="W105" s="81"/>
      <c r="X105" s="81"/>
      <c r="Y105" s="81"/>
      <c r="Z105" s="81"/>
      <c r="AA105" s="81"/>
      <c r="AB105" s="81"/>
      <c r="AC105" s="81"/>
      <c r="AD105" s="81"/>
      <c r="AE105" s="81"/>
      <c r="AF105" s="81"/>
      <c r="AG105" s="81"/>
    </row>
    <row r="106" spans="2:33">
      <c r="B106" s="112"/>
      <c r="C106" s="81"/>
      <c r="D106" s="81"/>
      <c r="E106" s="81"/>
      <c r="F106" s="81"/>
      <c r="G106" s="81"/>
      <c r="H106" s="81"/>
      <c r="I106" s="81"/>
      <c r="J106" s="81"/>
      <c r="K106" s="81"/>
      <c r="L106" s="81"/>
      <c r="M106" s="81"/>
      <c r="N106" s="81"/>
      <c r="O106" s="81"/>
      <c r="P106" s="81"/>
      <c r="Q106" s="81"/>
      <c r="R106" s="81"/>
      <c r="S106" s="81"/>
      <c r="T106" s="81"/>
      <c r="U106" s="81"/>
      <c r="V106" s="81"/>
      <c r="W106" s="81"/>
      <c r="X106" s="81"/>
      <c r="Y106" s="81"/>
      <c r="Z106" s="81"/>
      <c r="AA106" s="81"/>
      <c r="AB106" s="81"/>
      <c r="AC106" s="81"/>
      <c r="AD106" s="81"/>
      <c r="AE106" s="81"/>
      <c r="AF106" s="81"/>
      <c r="AG106" s="81"/>
    </row>
    <row r="107" spans="2:33">
      <c r="B107" s="112"/>
      <c r="C107" s="81"/>
      <c r="D107" s="81"/>
      <c r="E107" s="81"/>
      <c r="F107" s="81"/>
      <c r="G107" s="81"/>
      <c r="H107" s="81"/>
      <c r="I107" s="81"/>
      <c r="J107" s="81"/>
      <c r="K107" s="81"/>
      <c r="L107" s="81"/>
      <c r="M107" s="81"/>
      <c r="N107" s="81"/>
      <c r="O107" s="81"/>
      <c r="P107" s="81"/>
      <c r="Q107" s="81"/>
      <c r="R107" s="81"/>
      <c r="S107" s="81"/>
      <c r="T107" s="81"/>
      <c r="U107" s="81"/>
      <c r="V107" s="81"/>
      <c r="W107" s="81"/>
      <c r="X107" s="81"/>
      <c r="Y107" s="81"/>
      <c r="Z107" s="81"/>
      <c r="AA107" s="81"/>
      <c r="AB107" s="81"/>
      <c r="AC107" s="81"/>
      <c r="AD107" s="81"/>
      <c r="AE107" s="81"/>
      <c r="AF107" s="81"/>
      <c r="AG107" s="81"/>
    </row>
    <row r="108" spans="2:33">
      <c r="B108" s="112"/>
      <c r="C108" s="81"/>
      <c r="D108" s="81"/>
      <c r="E108" s="81"/>
      <c r="F108" s="81"/>
      <c r="G108" s="81"/>
      <c r="H108" s="81"/>
      <c r="I108" s="81"/>
      <c r="J108" s="81"/>
      <c r="K108" s="81"/>
      <c r="L108" s="81"/>
      <c r="M108" s="81"/>
      <c r="N108" s="81"/>
      <c r="O108" s="81"/>
      <c r="P108" s="81"/>
      <c r="Q108" s="81"/>
      <c r="R108" s="81"/>
      <c r="S108" s="81"/>
      <c r="T108" s="81"/>
      <c r="U108" s="81"/>
      <c r="V108" s="81"/>
      <c r="W108" s="81"/>
      <c r="X108" s="81"/>
      <c r="Y108" s="81"/>
      <c r="Z108" s="81"/>
      <c r="AA108" s="81"/>
      <c r="AB108" s="81"/>
      <c r="AC108" s="81"/>
      <c r="AD108" s="81"/>
      <c r="AE108" s="81"/>
      <c r="AF108" s="81"/>
      <c r="AG108" s="81"/>
    </row>
    <row r="109" spans="2:33">
      <c r="B109" s="112"/>
      <c r="C109" s="81"/>
      <c r="D109" s="81"/>
      <c r="E109" s="81"/>
      <c r="F109" s="81"/>
      <c r="G109" s="81"/>
      <c r="H109" s="81"/>
      <c r="I109" s="81"/>
      <c r="J109" s="81"/>
      <c r="K109" s="81"/>
      <c r="L109" s="81"/>
      <c r="M109" s="81"/>
      <c r="N109" s="81"/>
      <c r="O109" s="81"/>
      <c r="P109" s="81"/>
      <c r="Q109" s="81"/>
      <c r="R109" s="81"/>
      <c r="S109" s="81"/>
      <c r="T109" s="81"/>
      <c r="U109" s="81"/>
      <c r="V109" s="81"/>
      <c r="W109" s="81"/>
      <c r="X109" s="81"/>
      <c r="Y109" s="81"/>
      <c r="Z109" s="81"/>
      <c r="AA109" s="81"/>
      <c r="AB109" s="81"/>
      <c r="AC109" s="81"/>
      <c r="AD109" s="81"/>
      <c r="AE109" s="81"/>
      <c r="AF109" s="81"/>
      <c r="AG109" s="81"/>
    </row>
    <row r="110" spans="2:33">
      <c r="B110" s="112"/>
      <c r="C110" s="81"/>
      <c r="D110" s="81"/>
      <c r="E110" s="81"/>
      <c r="F110" s="81"/>
      <c r="G110" s="81"/>
      <c r="H110" s="81"/>
      <c r="I110" s="81"/>
      <c r="J110" s="81"/>
      <c r="K110" s="81"/>
      <c r="L110" s="81"/>
      <c r="M110" s="81"/>
      <c r="N110" s="81"/>
      <c r="O110" s="81"/>
      <c r="P110" s="81"/>
      <c r="Q110" s="81"/>
      <c r="R110" s="81"/>
      <c r="S110" s="81"/>
      <c r="T110" s="81"/>
      <c r="U110" s="81"/>
      <c r="V110" s="81"/>
      <c r="W110" s="81"/>
      <c r="X110" s="81"/>
      <c r="Y110" s="81"/>
      <c r="Z110" s="81"/>
      <c r="AA110" s="81"/>
      <c r="AB110" s="81"/>
      <c r="AC110" s="81"/>
      <c r="AD110" s="81"/>
      <c r="AE110" s="81"/>
      <c r="AF110" s="81"/>
      <c r="AG110" s="81"/>
    </row>
    <row r="111" spans="2:33">
      <c r="B111" s="112"/>
      <c r="C111" s="81"/>
      <c r="D111" s="81"/>
      <c r="E111" s="81"/>
      <c r="F111" s="81"/>
      <c r="G111" s="81"/>
      <c r="H111" s="81"/>
      <c r="I111" s="81"/>
      <c r="J111" s="81"/>
      <c r="K111" s="81"/>
      <c r="L111" s="81"/>
      <c r="M111" s="81"/>
      <c r="N111" s="81"/>
      <c r="O111" s="81"/>
      <c r="P111" s="81"/>
      <c r="Q111" s="81"/>
      <c r="R111" s="81"/>
      <c r="S111" s="81"/>
      <c r="T111" s="81"/>
      <c r="U111" s="81"/>
      <c r="V111" s="81"/>
      <c r="W111" s="81"/>
      <c r="X111" s="81"/>
      <c r="Y111" s="81"/>
      <c r="Z111" s="81"/>
      <c r="AA111" s="81"/>
      <c r="AB111" s="81"/>
      <c r="AC111" s="81"/>
      <c r="AD111" s="81"/>
      <c r="AE111" s="81"/>
      <c r="AF111" s="81"/>
      <c r="AG111" s="81"/>
    </row>
    <row r="112" spans="2:33">
      <c r="B112" s="112"/>
      <c r="C112" s="81"/>
      <c r="D112" s="81"/>
      <c r="E112" s="81"/>
      <c r="F112" s="81"/>
      <c r="G112" s="81"/>
      <c r="H112" s="81"/>
      <c r="I112" s="81"/>
      <c r="J112" s="81"/>
      <c r="K112" s="81"/>
      <c r="L112" s="81"/>
      <c r="M112" s="81"/>
      <c r="N112" s="81"/>
      <c r="O112" s="81"/>
      <c r="P112" s="81"/>
      <c r="Q112" s="81"/>
      <c r="R112" s="81"/>
      <c r="S112" s="81"/>
      <c r="T112" s="81"/>
      <c r="U112" s="81"/>
      <c r="V112" s="81"/>
      <c r="W112" s="81"/>
      <c r="X112" s="81"/>
      <c r="Y112" s="81"/>
      <c r="Z112" s="81"/>
      <c r="AA112" s="81"/>
      <c r="AB112" s="81"/>
      <c r="AC112" s="81"/>
      <c r="AD112" s="81"/>
      <c r="AE112" s="81"/>
      <c r="AF112" s="81"/>
      <c r="AG112" s="81"/>
    </row>
    <row r="113" spans="2:33">
      <c r="B113" s="112"/>
      <c r="C113" s="81"/>
      <c r="D113" s="81"/>
      <c r="E113" s="81"/>
      <c r="F113" s="81"/>
      <c r="G113" s="81"/>
      <c r="H113" s="81"/>
      <c r="I113" s="81"/>
      <c r="J113" s="81"/>
      <c r="K113" s="81"/>
      <c r="L113" s="81"/>
      <c r="M113" s="81"/>
      <c r="N113" s="81"/>
      <c r="O113" s="81"/>
      <c r="P113" s="81"/>
      <c r="Q113" s="81"/>
      <c r="R113" s="81"/>
      <c r="S113" s="81"/>
      <c r="T113" s="81"/>
      <c r="U113" s="81"/>
      <c r="V113" s="81"/>
      <c r="W113" s="81"/>
      <c r="X113" s="81"/>
      <c r="Y113" s="81"/>
      <c r="Z113" s="81"/>
      <c r="AA113" s="81"/>
      <c r="AB113" s="81"/>
      <c r="AC113" s="81"/>
      <c r="AD113" s="81"/>
      <c r="AE113" s="81"/>
      <c r="AF113" s="81"/>
      <c r="AG113" s="81"/>
    </row>
    <row r="114" spans="2:33">
      <c r="B114" s="112"/>
      <c r="C114" s="81"/>
      <c r="D114" s="81"/>
      <c r="E114" s="81"/>
      <c r="F114" s="81"/>
      <c r="G114" s="81"/>
      <c r="H114" s="81"/>
      <c r="I114" s="81"/>
      <c r="J114" s="81"/>
      <c r="K114" s="81"/>
      <c r="L114" s="81"/>
      <c r="M114" s="81"/>
      <c r="N114" s="81"/>
      <c r="O114" s="81"/>
      <c r="P114" s="81"/>
      <c r="Q114" s="81"/>
      <c r="R114" s="81"/>
      <c r="S114" s="81"/>
      <c r="T114" s="81"/>
      <c r="U114" s="81"/>
      <c r="V114" s="81"/>
      <c r="W114" s="81"/>
      <c r="X114" s="81"/>
      <c r="Y114" s="81"/>
      <c r="Z114" s="81"/>
      <c r="AA114" s="81"/>
      <c r="AB114" s="81"/>
      <c r="AC114" s="81"/>
      <c r="AD114" s="81"/>
      <c r="AE114" s="81"/>
      <c r="AF114" s="81"/>
      <c r="AG114" s="81"/>
    </row>
    <row r="115" spans="2:33">
      <c r="B115" s="112"/>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c r="AA115" s="81"/>
      <c r="AB115" s="81"/>
      <c r="AC115" s="81"/>
      <c r="AD115" s="81"/>
      <c r="AE115" s="81"/>
      <c r="AF115" s="81"/>
      <c r="AG115" s="81"/>
    </row>
    <row r="116" spans="2:33">
      <c r="B116" s="112"/>
      <c r="C116" s="81"/>
      <c r="D116" s="81"/>
      <c r="E116" s="81"/>
      <c r="F116" s="81"/>
      <c r="G116" s="81"/>
      <c r="H116" s="81"/>
      <c r="I116" s="81"/>
      <c r="J116" s="81"/>
      <c r="K116" s="81"/>
      <c r="L116" s="81"/>
      <c r="M116" s="81"/>
      <c r="N116" s="81"/>
      <c r="O116" s="81"/>
      <c r="P116" s="81"/>
      <c r="Q116" s="81"/>
      <c r="R116" s="81"/>
      <c r="S116" s="81"/>
      <c r="T116" s="81"/>
      <c r="U116" s="81"/>
      <c r="V116" s="81"/>
      <c r="W116" s="81"/>
      <c r="X116" s="81"/>
      <c r="Y116" s="81"/>
      <c r="Z116" s="81"/>
      <c r="AA116" s="81"/>
      <c r="AB116" s="81"/>
      <c r="AC116" s="81"/>
      <c r="AD116" s="81"/>
      <c r="AE116" s="81"/>
      <c r="AF116" s="81"/>
      <c r="AG116" s="81"/>
    </row>
    <row r="117" spans="2:33">
      <c r="B117" s="112"/>
      <c r="C117" s="81"/>
      <c r="D117" s="81"/>
      <c r="E117" s="81"/>
      <c r="F117" s="81"/>
      <c r="G117" s="81"/>
      <c r="H117" s="81"/>
      <c r="I117" s="81"/>
      <c r="J117" s="81"/>
      <c r="K117" s="81"/>
      <c r="L117" s="81"/>
      <c r="M117" s="81"/>
      <c r="N117" s="81"/>
      <c r="O117" s="81"/>
      <c r="P117" s="81"/>
      <c r="Q117" s="81"/>
      <c r="R117" s="81"/>
      <c r="S117" s="81"/>
      <c r="T117" s="81"/>
      <c r="U117" s="81"/>
      <c r="V117" s="81"/>
      <c r="W117" s="81"/>
      <c r="X117" s="81"/>
      <c r="Y117" s="81"/>
      <c r="Z117" s="81"/>
      <c r="AA117" s="81"/>
      <c r="AB117" s="81"/>
      <c r="AC117" s="81"/>
      <c r="AD117" s="81"/>
      <c r="AE117" s="81"/>
      <c r="AF117" s="81"/>
      <c r="AG117" s="81"/>
    </row>
    <row r="118" spans="2:33">
      <c r="B118" s="112"/>
      <c r="C118" s="81"/>
      <c r="D118" s="81"/>
      <c r="E118" s="81"/>
      <c r="F118" s="81"/>
      <c r="G118" s="81"/>
      <c r="H118" s="81"/>
      <c r="I118" s="81"/>
      <c r="J118" s="81"/>
      <c r="K118" s="81"/>
      <c r="L118" s="81"/>
      <c r="M118" s="81"/>
      <c r="N118" s="81"/>
      <c r="O118" s="81"/>
      <c r="P118" s="81"/>
      <c r="Q118" s="81"/>
      <c r="R118" s="81"/>
      <c r="S118" s="81"/>
      <c r="T118" s="81"/>
      <c r="U118" s="81"/>
      <c r="V118" s="81"/>
      <c r="W118" s="81"/>
      <c r="X118" s="81"/>
      <c r="Y118" s="81"/>
      <c r="Z118" s="81"/>
      <c r="AA118" s="81"/>
      <c r="AB118" s="81"/>
      <c r="AC118" s="81"/>
      <c r="AD118" s="81"/>
      <c r="AE118" s="81"/>
      <c r="AF118" s="81"/>
      <c r="AG118" s="81"/>
    </row>
    <row r="119" spans="2:33">
      <c r="B119" s="112"/>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c r="AA119" s="81"/>
      <c r="AB119" s="81"/>
      <c r="AC119" s="81"/>
      <c r="AD119" s="81"/>
      <c r="AE119" s="81"/>
      <c r="AF119" s="81"/>
      <c r="AG119" s="81"/>
    </row>
    <row r="120" spans="2:33">
      <c r="B120" s="112"/>
      <c r="C120" s="81"/>
      <c r="D120" s="81"/>
      <c r="E120" s="81"/>
      <c r="F120" s="81"/>
      <c r="G120" s="81"/>
      <c r="H120" s="81"/>
      <c r="I120" s="81"/>
      <c r="J120" s="81"/>
      <c r="K120" s="81"/>
      <c r="L120" s="81"/>
      <c r="M120" s="81"/>
      <c r="N120" s="81"/>
      <c r="O120" s="81"/>
      <c r="P120" s="81"/>
      <c r="Q120" s="81"/>
      <c r="R120" s="81"/>
      <c r="S120" s="81"/>
      <c r="T120" s="81"/>
      <c r="U120" s="81"/>
      <c r="V120" s="81"/>
      <c r="W120" s="81"/>
      <c r="X120" s="81"/>
      <c r="Y120" s="81"/>
      <c r="Z120" s="81"/>
      <c r="AA120" s="81"/>
      <c r="AB120" s="81"/>
      <c r="AC120" s="81"/>
      <c r="AD120" s="81"/>
      <c r="AE120" s="81"/>
      <c r="AF120" s="81"/>
      <c r="AG120" s="81"/>
    </row>
    <row r="121" spans="2:33">
      <c r="B121" s="112"/>
      <c r="C121" s="81"/>
      <c r="D121" s="81"/>
      <c r="E121" s="81"/>
      <c r="F121" s="81"/>
      <c r="G121" s="81"/>
      <c r="H121" s="81"/>
      <c r="I121" s="81"/>
      <c r="J121" s="81"/>
      <c r="K121" s="81"/>
      <c r="L121" s="81"/>
      <c r="M121" s="81"/>
      <c r="N121" s="81"/>
      <c r="O121" s="81"/>
      <c r="P121" s="81"/>
      <c r="Q121" s="81"/>
      <c r="R121" s="81"/>
      <c r="S121" s="81"/>
      <c r="T121" s="81"/>
      <c r="U121" s="81"/>
      <c r="V121" s="81"/>
      <c r="W121" s="81"/>
      <c r="X121" s="81"/>
      <c r="Y121" s="81"/>
      <c r="Z121" s="81"/>
      <c r="AA121" s="81"/>
      <c r="AB121" s="81"/>
      <c r="AC121" s="81"/>
      <c r="AD121" s="81"/>
      <c r="AE121" s="81"/>
      <c r="AF121" s="81"/>
      <c r="AG121" s="81"/>
    </row>
    <row r="122" spans="2:33">
      <c r="B122" s="112"/>
      <c r="C122" s="81"/>
      <c r="D122" s="81"/>
      <c r="E122" s="81"/>
      <c r="F122" s="81"/>
      <c r="G122" s="81"/>
      <c r="H122" s="81"/>
      <c r="I122" s="81"/>
      <c r="J122" s="81"/>
      <c r="K122" s="81"/>
      <c r="L122" s="81"/>
      <c r="M122" s="81"/>
      <c r="N122" s="81"/>
      <c r="O122" s="81"/>
      <c r="P122" s="81"/>
      <c r="Q122" s="81"/>
      <c r="R122" s="81"/>
      <c r="S122" s="81"/>
      <c r="T122" s="81"/>
      <c r="U122" s="81"/>
      <c r="V122" s="81"/>
      <c r="W122" s="81"/>
      <c r="X122" s="81"/>
      <c r="Y122" s="81"/>
      <c r="Z122" s="81"/>
      <c r="AA122" s="81"/>
      <c r="AB122" s="81"/>
      <c r="AC122" s="81"/>
      <c r="AD122" s="81"/>
      <c r="AE122" s="81"/>
      <c r="AF122" s="81"/>
      <c r="AG122" s="81"/>
    </row>
    <row r="123" spans="2:33">
      <c r="B123" s="112"/>
      <c r="C123" s="81"/>
      <c r="D123" s="81"/>
      <c r="E123" s="81"/>
      <c r="F123" s="81"/>
      <c r="G123" s="81"/>
      <c r="H123" s="81"/>
      <c r="I123" s="81"/>
      <c r="J123" s="81"/>
      <c r="K123" s="81"/>
      <c r="L123" s="81"/>
      <c r="M123" s="81"/>
      <c r="N123" s="81"/>
      <c r="O123" s="81"/>
      <c r="P123" s="81"/>
      <c r="Q123" s="81"/>
      <c r="R123" s="81"/>
      <c r="S123" s="81"/>
      <c r="T123" s="81"/>
      <c r="U123" s="81"/>
      <c r="V123" s="81"/>
      <c r="W123" s="81"/>
      <c r="X123" s="81"/>
      <c r="Y123" s="81"/>
      <c r="Z123" s="81"/>
      <c r="AA123" s="81"/>
      <c r="AB123" s="81"/>
      <c r="AC123" s="81"/>
      <c r="AD123" s="81"/>
      <c r="AE123" s="81"/>
      <c r="AF123" s="81"/>
      <c r="AG123" s="81"/>
    </row>
    <row r="124" spans="2:33">
      <c r="B124" s="112"/>
      <c r="C124" s="81"/>
      <c r="D124" s="81"/>
      <c r="E124" s="81"/>
      <c r="F124" s="81"/>
      <c r="G124" s="81"/>
      <c r="H124" s="81"/>
      <c r="I124" s="81"/>
      <c r="J124" s="81"/>
      <c r="K124" s="81"/>
      <c r="L124" s="81"/>
      <c r="M124" s="81"/>
      <c r="N124" s="81"/>
      <c r="O124" s="81"/>
      <c r="P124" s="81"/>
      <c r="Q124" s="81"/>
      <c r="R124" s="81"/>
      <c r="S124" s="81"/>
      <c r="T124" s="81"/>
      <c r="U124" s="81"/>
      <c r="V124" s="81"/>
      <c r="W124" s="81"/>
      <c r="X124" s="81"/>
      <c r="Y124" s="81"/>
      <c r="Z124" s="81"/>
      <c r="AA124" s="81"/>
      <c r="AB124" s="81"/>
      <c r="AC124" s="81"/>
      <c r="AD124" s="81"/>
      <c r="AE124" s="81"/>
      <c r="AF124" s="81"/>
      <c r="AG124" s="81"/>
    </row>
    <row r="125" spans="2:33">
      <c r="B125" s="112"/>
      <c r="C125" s="81"/>
      <c r="D125" s="81"/>
      <c r="E125" s="81"/>
      <c r="F125" s="81"/>
      <c r="G125" s="81"/>
      <c r="H125" s="81"/>
      <c r="I125" s="81"/>
      <c r="J125" s="81"/>
      <c r="K125" s="81"/>
      <c r="L125" s="81"/>
      <c r="M125" s="81"/>
      <c r="N125" s="81"/>
      <c r="O125" s="81"/>
      <c r="P125" s="81"/>
      <c r="Q125" s="81"/>
      <c r="R125" s="81"/>
      <c r="S125" s="81"/>
      <c r="T125" s="81"/>
      <c r="U125" s="81"/>
      <c r="V125" s="81"/>
      <c r="W125" s="81"/>
      <c r="X125" s="81"/>
      <c r="Y125" s="81"/>
      <c r="Z125" s="81"/>
      <c r="AA125" s="81"/>
      <c r="AB125" s="81"/>
      <c r="AC125" s="81"/>
      <c r="AD125" s="81"/>
      <c r="AE125" s="81"/>
      <c r="AF125" s="81"/>
      <c r="AG125" s="81"/>
    </row>
    <row r="126" spans="2:33">
      <c r="B126" s="112"/>
      <c r="C126" s="81"/>
      <c r="D126" s="81"/>
      <c r="E126" s="81"/>
      <c r="F126" s="81"/>
      <c r="G126" s="81"/>
      <c r="H126" s="81"/>
      <c r="I126" s="81"/>
      <c r="J126" s="81"/>
      <c r="K126" s="81"/>
      <c r="L126" s="81"/>
      <c r="M126" s="81"/>
      <c r="N126" s="81"/>
      <c r="O126" s="81"/>
      <c r="P126" s="81"/>
      <c r="Q126" s="81"/>
      <c r="R126" s="81"/>
      <c r="S126" s="81"/>
      <c r="T126" s="81"/>
      <c r="U126" s="81"/>
      <c r="V126" s="81"/>
      <c r="W126" s="81"/>
      <c r="X126" s="81"/>
      <c r="Y126" s="81"/>
      <c r="Z126" s="81"/>
      <c r="AA126" s="81"/>
      <c r="AB126" s="81"/>
      <c r="AC126" s="81"/>
      <c r="AD126" s="81"/>
      <c r="AE126" s="81"/>
      <c r="AF126" s="81"/>
      <c r="AG126" s="81"/>
    </row>
    <row r="127" spans="2:33">
      <c r="B127" s="112"/>
      <c r="C127" s="81"/>
      <c r="D127" s="81"/>
      <c r="E127" s="81"/>
      <c r="F127" s="81"/>
      <c r="G127" s="81"/>
      <c r="H127" s="81"/>
      <c r="I127" s="81"/>
      <c r="J127" s="81"/>
      <c r="K127" s="81"/>
      <c r="L127" s="81"/>
      <c r="M127" s="81"/>
      <c r="N127" s="81"/>
      <c r="O127" s="81"/>
      <c r="P127" s="81"/>
      <c r="Q127" s="81"/>
      <c r="R127" s="81"/>
      <c r="S127" s="81"/>
      <c r="T127" s="81"/>
      <c r="U127" s="81"/>
      <c r="V127" s="81"/>
      <c r="W127" s="81"/>
      <c r="X127" s="81"/>
      <c r="Y127" s="81"/>
      <c r="Z127" s="81"/>
      <c r="AA127" s="81"/>
      <c r="AB127" s="81"/>
      <c r="AC127" s="81"/>
      <c r="AD127" s="81"/>
      <c r="AE127" s="81"/>
      <c r="AF127" s="81"/>
      <c r="AG127" s="81"/>
    </row>
    <row r="128" spans="2:33">
      <c r="B128" s="112"/>
      <c r="C128" s="81"/>
      <c r="D128" s="81"/>
      <c r="E128" s="81"/>
      <c r="F128" s="81"/>
      <c r="G128" s="81"/>
      <c r="H128" s="81"/>
      <c r="I128" s="81"/>
      <c r="J128" s="81"/>
      <c r="K128" s="81"/>
      <c r="L128" s="81"/>
      <c r="M128" s="81"/>
      <c r="N128" s="81"/>
      <c r="O128" s="81"/>
      <c r="P128" s="81"/>
      <c r="Q128" s="81"/>
      <c r="R128" s="81"/>
      <c r="S128" s="81"/>
      <c r="T128" s="81"/>
      <c r="U128" s="81"/>
      <c r="V128" s="81"/>
      <c r="W128" s="81"/>
      <c r="X128" s="81"/>
      <c r="Y128" s="81"/>
      <c r="Z128" s="81"/>
      <c r="AA128" s="81"/>
      <c r="AB128" s="81"/>
      <c r="AC128" s="81"/>
      <c r="AD128" s="81"/>
      <c r="AE128" s="81"/>
      <c r="AF128" s="81"/>
      <c r="AG128" s="81"/>
    </row>
    <row r="129" spans="2:33">
      <c r="B129" s="112"/>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1"/>
      <c r="AA129" s="81"/>
      <c r="AB129" s="81"/>
      <c r="AC129" s="81"/>
      <c r="AD129" s="81"/>
      <c r="AE129" s="81"/>
      <c r="AF129" s="81"/>
      <c r="AG129" s="81"/>
    </row>
    <row r="130" spans="2:33">
      <c r="B130" s="112"/>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c r="AA130" s="81"/>
      <c r="AB130" s="81"/>
      <c r="AC130" s="81"/>
      <c r="AD130" s="81"/>
      <c r="AE130" s="81"/>
      <c r="AF130" s="81"/>
      <c r="AG130" s="81"/>
    </row>
    <row r="131" spans="2:33">
      <c r="B131" s="112"/>
      <c r="C131" s="81"/>
      <c r="D131" s="81"/>
      <c r="E131" s="81"/>
      <c r="F131" s="81"/>
      <c r="G131" s="81"/>
      <c r="H131" s="81"/>
      <c r="I131" s="81"/>
      <c r="J131" s="81"/>
      <c r="K131" s="81"/>
      <c r="L131" s="81"/>
      <c r="M131" s="81"/>
      <c r="N131" s="81"/>
      <c r="O131" s="81"/>
      <c r="P131" s="81"/>
      <c r="Q131" s="81"/>
      <c r="R131" s="81"/>
      <c r="S131" s="81"/>
      <c r="T131" s="81"/>
      <c r="U131" s="81"/>
      <c r="V131" s="81"/>
      <c r="W131" s="81"/>
      <c r="X131" s="81"/>
      <c r="Y131" s="81"/>
      <c r="Z131" s="81"/>
      <c r="AA131" s="81"/>
      <c r="AB131" s="81"/>
      <c r="AC131" s="81"/>
      <c r="AD131" s="81"/>
      <c r="AE131" s="81"/>
      <c r="AF131" s="81"/>
      <c r="AG131" s="81"/>
    </row>
    <row r="132" spans="2:33">
      <c r="B132" s="112"/>
      <c r="C132" s="81"/>
      <c r="D132" s="81"/>
      <c r="E132" s="81"/>
      <c r="F132" s="81"/>
      <c r="G132" s="81"/>
      <c r="H132" s="81"/>
      <c r="I132" s="81"/>
      <c r="J132" s="81"/>
      <c r="K132" s="81"/>
      <c r="L132" s="81"/>
      <c r="M132" s="81"/>
      <c r="N132" s="81"/>
      <c r="O132" s="81"/>
      <c r="P132" s="81"/>
      <c r="Q132" s="81"/>
      <c r="R132" s="81"/>
      <c r="S132" s="81"/>
      <c r="T132" s="81"/>
      <c r="U132" s="81"/>
      <c r="V132" s="81"/>
      <c r="W132" s="81"/>
      <c r="X132" s="81"/>
      <c r="Y132" s="81"/>
      <c r="Z132" s="81"/>
      <c r="AA132" s="81"/>
      <c r="AB132" s="81"/>
      <c r="AC132" s="81"/>
      <c r="AD132" s="81"/>
      <c r="AE132" s="81"/>
      <c r="AF132" s="81"/>
      <c r="AG132" s="81"/>
    </row>
    <row r="133" spans="2:33">
      <c r="B133" s="112"/>
      <c r="C133" s="81"/>
      <c r="D133" s="81"/>
      <c r="E133" s="81"/>
      <c r="F133" s="81"/>
      <c r="G133" s="81"/>
      <c r="H133" s="81"/>
      <c r="I133" s="81"/>
      <c r="J133" s="81"/>
      <c r="K133" s="81"/>
      <c r="L133" s="81"/>
      <c r="M133" s="81"/>
      <c r="N133" s="81"/>
      <c r="O133" s="81"/>
      <c r="P133" s="81"/>
      <c r="Q133" s="81"/>
      <c r="R133" s="81"/>
      <c r="S133" s="81"/>
      <c r="T133" s="81"/>
      <c r="U133" s="81"/>
      <c r="V133" s="81"/>
      <c r="W133" s="81"/>
      <c r="X133" s="81"/>
      <c r="Y133" s="81"/>
      <c r="Z133" s="81"/>
      <c r="AA133" s="81"/>
      <c r="AB133" s="81"/>
      <c r="AC133" s="81"/>
      <c r="AD133" s="81"/>
      <c r="AE133" s="81"/>
      <c r="AF133" s="81"/>
      <c r="AG133" s="81"/>
    </row>
    <row r="134" spans="2:33">
      <c r="B134" s="112"/>
      <c r="C134" s="81"/>
      <c r="D134" s="81"/>
      <c r="E134" s="81"/>
      <c r="F134" s="81"/>
      <c r="G134" s="81"/>
      <c r="H134" s="81"/>
      <c r="I134" s="81"/>
      <c r="J134" s="81"/>
      <c r="K134" s="81"/>
      <c r="L134" s="81"/>
      <c r="M134" s="81"/>
      <c r="N134" s="81"/>
      <c r="O134" s="81"/>
      <c r="P134" s="81"/>
      <c r="Q134" s="81"/>
      <c r="R134" s="81"/>
      <c r="S134" s="81"/>
      <c r="T134" s="81"/>
      <c r="U134" s="81"/>
      <c r="V134" s="81"/>
      <c r="W134" s="81"/>
      <c r="X134" s="81"/>
      <c r="Y134" s="81"/>
      <c r="Z134" s="81"/>
      <c r="AA134" s="81"/>
      <c r="AB134" s="81"/>
      <c r="AC134" s="81"/>
      <c r="AD134" s="81"/>
      <c r="AE134" s="81"/>
      <c r="AF134" s="81"/>
      <c r="AG134" s="81"/>
    </row>
    <row r="135" spans="2:33">
      <c r="B135" s="112"/>
      <c r="C135" s="81"/>
      <c r="D135" s="81"/>
      <c r="E135" s="81"/>
      <c r="F135" s="81"/>
      <c r="G135" s="81"/>
      <c r="H135" s="81"/>
      <c r="I135" s="81"/>
      <c r="J135" s="81"/>
      <c r="K135" s="81"/>
      <c r="L135" s="81"/>
      <c r="M135" s="81"/>
      <c r="N135" s="81"/>
      <c r="O135" s="81"/>
      <c r="P135" s="81"/>
      <c r="Q135" s="81"/>
      <c r="R135" s="81"/>
      <c r="S135" s="81"/>
      <c r="T135" s="81"/>
      <c r="U135" s="81"/>
      <c r="V135" s="81"/>
      <c r="W135" s="81"/>
      <c r="X135" s="81"/>
      <c r="Y135" s="81"/>
      <c r="Z135" s="81"/>
      <c r="AA135" s="81"/>
      <c r="AB135" s="81"/>
      <c r="AC135" s="81"/>
      <c r="AD135" s="81"/>
      <c r="AE135" s="81"/>
      <c r="AF135" s="81"/>
      <c r="AG135" s="81"/>
    </row>
    <row r="136" spans="2:33">
      <c r="B136" s="112"/>
      <c r="C136" s="81"/>
      <c r="D136" s="81"/>
      <c r="E136" s="81"/>
      <c r="F136" s="81"/>
      <c r="G136" s="81"/>
      <c r="H136" s="81"/>
      <c r="I136" s="81"/>
      <c r="J136" s="81"/>
      <c r="K136" s="81"/>
      <c r="L136" s="81"/>
      <c r="M136" s="81"/>
      <c r="N136" s="81"/>
      <c r="O136" s="81"/>
      <c r="P136" s="81"/>
      <c r="Q136" s="81"/>
      <c r="R136" s="81"/>
      <c r="S136" s="81"/>
      <c r="T136" s="81"/>
      <c r="U136" s="81"/>
      <c r="V136" s="81"/>
      <c r="W136" s="81"/>
      <c r="X136" s="81"/>
      <c r="Y136" s="81"/>
      <c r="Z136" s="81"/>
      <c r="AA136" s="81"/>
      <c r="AB136" s="81"/>
      <c r="AC136" s="81"/>
      <c r="AD136" s="81"/>
      <c r="AE136" s="81"/>
      <c r="AF136" s="81"/>
      <c r="AG136" s="81"/>
    </row>
    <row r="137" spans="2:33">
      <c r="B137" s="112"/>
      <c r="C137" s="81"/>
      <c r="D137" s="81"/>
      <c r="E137" s="81"/>
      <c r="F137" s="81"/>
      <c r="G137" s="81"/>
      <c r="H137" s="81"/>
      <c r="I137" s="81"/>
      <c r="J137" s="81"/>
      <c r="K137" s="81"/>
      <c r="L137" s="81"/>
      <c r="M137" s="81"/>
      <c r="N137" s="81"/>
      <c r="O137" s="81"/>
      <c r="P137" s="81"/>
      <c r="Q137" s="81"/>
      <c r="R137" s="81"/>
      <c r="S137" s="81"/>
      <c r="T137" s="81"/>
      <c r="U137" s="81"/>
      <c r="V137" s="81"/>
      <c r="W137" s="81"/>
      <c r="X137" s="81"/>
      <c r="Y137" s="81"/>
      <c r="Z137" s="81"/>
      <c r="AA137" s="81"/>
      <c r="AB137" s="81"/>
      <c r="AC137" s="81"/>
      <c r="AD137" s="81"/>
      <c r="AE137" s="81"/>
      <c r="AF137" s="81"/>
      <c r="AG137" s="81"/>
    </row>
    <row r="138" spans="2:33">
      <c r="B138" s="112"/>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1"/>
      <c r="AA138" s="81"/>
      <c r="AB138" s="81"/>
      <c r="AC138" s="81"/>
      <c r="AD138" s="81"/>
      <c r="AE138" s="81"/>
      <c r="AF138" s="81"/>
      <c r="AG138" s="81"/>
    </row>
    <row r="139" spans="2:33">
      <c r="B139" s="112"/>
      <c r="C139" s="81"/>
      <c r="D139" s="81"/>
      <c r="E139" s="81"/>
      <c r="F139" s="81"/>
      <c r="G139" s="81"/>
      <c r="H139" s="81"/>
      <c r="I139" s="81"/>
      <c r="J139" s="81"/>
      <c r="K139" s="81"/>
      <c r="L139" s="81"/>
      <c r="M139" s="81"/>
      <c r="N139" s="81"/>
      <c r="O139" s="81"/>
      <c r="P139" s="81"/>
      <c r="Q139" s="81"/>
      <c r="R139" s="81"/>
      <c r="S139" s="81"/>
      <c r="T139" s="81"/>
      <c r="U139" s="81"/>
      <c r="V139" s="81"/>
      <c r="W139" s="81"/>
      <c r="X139" s="81"/>
      <c r="Y139" s="81"/>
      <c r="Z139" s="81"/>
      <c r="AA139" s="81"/>
      <c r="AB139" s="81"/>
      <c r="AC139" s="81"/>
      <c r="AD139" s="81"/>
      <c r="AE139" s="81"/>
      <c r="AF139" s="81"/>
      <c r="AG139" s="81"/>
    </row>
    <row r="140" spans="2:33">
      <c r="B140" s="112"/>
      <c r="C140" s="81"/>
      <c r="D140" s="81"/>
      <c r="E140" s="81"/>
      <c r="F140" s="81"/>
      <c r="G140" s="81"/>
      <c r="H140" s="81"/>
      <c r="I140" s="81"/>
      <c r="J140" s="81"/>
      <c r="K140" s="81"/>
      <c r="L140" s="81"/>
      <c r="M140" s="81"/>
      <c r="N140" s="81"/>
      <c r="O140" s="81"/>
      <c r="P140" s="81"/>
      <c r="Q140" s="81"/>
      <c r="R140" s="81"/>
      <c r="S140" s="81"/>
      <c r="T140" s="81"/>
      <c r="U140" s="81"/>
      <c r="V140" s="81"/>
      <c r="W140" s="81"/>
      <c r="X140" s="81"/>
      <c r="Y140" s="81"/>
      <c r="Z140" s="81"/>
      <c r="AA140" s="81"/>
      <c r="AB140" s="81"/>
      <c r="AC140" s="81"/>
      <c r="AD140" s="81"/>
      <c r="AE140" s="81"/>
      <c r="AF140" s="81"/>
      <c r="AG140" s="81"/>
    </row>
    <row r="141" spans="2:33">
      <c r="B141" s="112"/>
      <c r="C141" s="81"/>
      <c r="D141" s="81"/>
      <c r="E141" s="81"/>
      <c r="F141" s="81"/>
      <c r="G141" s="81"/>
      <c r="H141" s="81"/>
      <c r="I141" s="81"/>
      <c r="J141" s="81"/>
      <c r="K141" s="81"/>
      <c r="L141" s="81"/>
      <c r="M141" s="81"/>
      <c r="N141" s="81"/>
      <c r="O141" s="81"/>
      <c r="P141" s="81"/>
      <c r="Q141" s="81"/>
      <c r="R141" s="81"/>
      <c r="S141" s="81"/>
      <c r="T141" s="81"/>
      <c r="U141" s="81"/>
      <c r="V141" s="81"/>
      <c r="W141" s="81"/>
      <c r="X141" s="81"/>
      <c r="Y141" s="81"/>
      <c r="Z141" s="81"/>
      <c r="AA141" s="81"/>
      <c r="AB141" s="81"/>
      <c r="AC141" s="81"/>
      <c r="AD141" s="81"/>
      <c r="AE141" s="81"/>
      <c r="AF141" s="81"/>
      <c r="AG141" s="81"/>
    </row>
    <row r="142" spans="2:33">
      <c r="B142" s="112"/>
      <c r="C142" s="81"/>
      <c r="D142" s="81"/>
      <c r="E142" s="81"/>
      <c r="F142" s="81"/>
      <c r="G142" s="81"/>
      <c r="H142" s="81"/>
      <c r="I142" s="81"/>
      <c r="J142" s="81"/>
      <c r="K142" s="81"/>
      <c r="L142" s="81"/>
      <c r="M142" s="81"/>
      <c r="N142" s="81"/>
      <c r="O142" s="81"/>
      <c r="P142" s="81"/>
      <c r="Q142" s="81"/>
      <c r="R142" s="81"/>
      <c r="S142" s="81"/>
      <c r="T142" s="81"/>
      <c r="U142" s="81"/>
      <c r="V142" s="81"/>
      <c r="W142" s="81"/>
      <c r="X142" s="81"/>
      <c r="Y142" s="81"/>
      <c r="Z142" s="81"/>
      <c r="AA142" s="81"/>
      <c r="AB142" s="81"/>
      <c r="AC142" s="81"/>
      <c r="AD142" s="81"/>
      <c r="AE142" s="81"/>
      <c r="AF142" s="81"/>
      <c r="AG142" s="81"/>
    </row>
    <row r="143" spans="2:33">
      <c r="B143" s="112"/>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c r="AA143" s="81"/>
      <c r="AB143" s="81"/>
      <c r="AC143" s="81"/>
      <c r="AD143" s="81"/>
      <c r="AE143" s="81"/>
      <c r="AF143" s="81"/>
      <c r="AG143" s="81"/>
    </row>
    <row r="144" spans="2:33">
      <c r="B144" s="112"/>
      <c r="C144" s="81"/>
      <c r="D144" s="81"/>
      <c r="E144" s="81"/>
      <c r="F144" s="81"/>
      <c r="G144" s="81"/>
      <c r="H144" s="81"/>
      <c r="I144" s="81"/>
      <c r="J144" s="81"/>
      <c r="K144" s="81"/>
      <c r="L144" s="81"/>
      <c r="M144" s="81"/>
      <c r="N144" s="81"/>
      <c r="O144" s="81"/>
      <c r="P144" s="81"/>
      <c r="Q144" s="81"/>
      <c r="R144" s="81"/>
      <c r="S144" s="81"/>
      <c r="T144" s="81"/>
      <c r="U144" s="81"/>
      <c r="V144" s="81"/>
      <c r="W144" s="81"/>
      <c r="X144" s="81"/>
      <c r="Y144" s="81"/>
      <c r="Z144" s="81"/>
      <c r="AA144" s="81"/>
      <c r="AB144" s="81"/>
      <c r="AC144" s="81"/>
      <c r="AD144" s="81"/>
      <c r="AE144" s="81"/>
      <c r="AF144" s="81"/>
      <c r="AG144" s="81"/>
    </row>
    <row r="145" spans="2:33">
      <c r="B145" s="112"/>
      <c r="C145" s="81"/>
      <c r="D145" s="81"/>
      <c r="E145" s="81"/>
      <c r="F145" s="81"/>
      <c r="G145" s="81"/>
      <c r="H145" s="81"/>
      <c r="I145" s="81"/>
      <c r="J145" s="81"/>
      <c r="K145" s="81"/>
      <c r="L145" s="81"/>
      <c r="M145" s="81"/>
      <c r="N145" s="81"/>
      <c r="O145" s="81"/>
      <c r="P145" s="81"/>
      <c r="Q145" s="81"/>
      <c r="R145" s="81"/>
      <c r="S145" s="81"/>
      <c r="T145" s="81"/>
      <c r="U145" s="81"/>
      <c r="V145" s="81"/>
      <c r="W145" s="81"/>
      <c r="X145" s="81"/>
      <c r="Y145" s="81"/>
      <c r="Z145" s="81"/>
      <c r="AA145" s="81"/>
      <c r="AB145" s="81"/>
      <c r="AC145" s="81"/>
      <c r="AD145" s="81"/>
      <c r="AE145" s="81"/>
      <c r="AF145" s="81"/>
      <c r="AG145" s="81"/>
    </row>
    <row r="146" spans="2:33">
      <c r="B146" s="112"/>
      <c r="C146" s="81"/>
      <c r="D146" s="81"/>
      <c r="E146" s="81"/>
      <c r="F146" s="81"/>
      <c r="G146" s="81"/>
      <c r="H146" s="81"/>
      <c r="I146" s="81"/>
      <c r="J146" s="81"/>
      <c r="K146" s="81"/>
      <c r="L146" s="81"/>
      <c r="M146" s="81"/>
      <c r="N146" s="81"/>
      <c r="O146" s="81"/>
      <c r="P146" s="81"/>
      <c r="Q146" s="81"/>
      <c r="R146" s="81"/>
      <c r="S146" s="81"/>
      <c r="T146" s="81"/>
      <c r="U146" s="81"/>
      <c r="V146" s="81"/>
      <c r="W146" s="81"/>
      <c r="X146" s="81"/>
      <c r="Y146" s="81"/>
      <c r="Z146" s="81"/>
      <c r="AA146" s="81"/>
      <c r="AB146" s="81"/>
      <c r="AC146" s="81"/>
      <c r="AD146" s="81"/>
      <c r="AE146" s="81"/>
      <c r="AF146" s="81"/>
      <c r="AG146" s="81"/>
    </row>
    <row r="147" spans="2:33">
      <c r="B147" s="112"/>
      <c r="C147" s="81"/>
      <c r="D147" s="81"/>
      <c r="E147" s="81"/>
      <c r="F147" s="81"/>
      <c r="G147" s="81"/>
      <c r="H147" s="81"/>
      <c r="I147" s="81"/>
      <c r="J147" s="81"/>
      <c r="K147" s="81"/>
      <c r="L147" s="81"/>
      <c r="M147" s="81"/>
      <c r="N147" s="81"/>
      <c r="O147" s="81"/>
      <c r="P147" s="81"/>
      <c r="Q147" s="81"/>
      <c r="R147" s="81"/>
      <c r="S147" s="81"/>
      <c r="T147" s="81"/>
      <c r="U147" s="81"/>
      <c r="V147" s="81"/>
      <c r="W147" s="81"/>
      <c r="X147" s="81"/>
      <c r="Y147" s="81"/>
      <c r="Z147" s="81"/>
      <c r="AA147" s="81"/>
      <c r="AB147" s="81"/>
      <c r="AC147" s="81"/>
      <c r="AD147" s="81"/>
      <c r="AE147" s="81"/>
      <c r="AF147" s="81"/>
      <c r="AG147" s="81"/>
    </row>
    <row r="148" spans="2:33">
      <c r="B148" s="112"/>
      <c r="C148" s="81"/>
      <c r="D148" s="81"/>
      <c r="E148" s="81"/>
      <c r="F148" s="81"/>
      <c r="G148" s="81"/>
      <c r="H148" s="81"/>
      <c r="I148" s="81"/>
      <c r="J148" s="81"/>
      <c r="K148" s="81"/>
      <c r="L148" s="81"/>
      <c r="M148" s="81"/>
      <c r="N148" s="81"/>
      <c r="O148" s="81"/>
      <c r="P148" s="81"/>
      <c r="Q148" s="81"/>
      <c r="R148" s="81"/>
      <c r="S148" s="81"/>
      <c r="T148" s="81"/>
      <c r="U148" s="81"/>
      <c r="V148" s="81"/>
      <c r="W148" s="81"/>
      <c r="X148" s="81"/>
      <c r="Y148" s="81"/>
      <c r="Z148" s="81"/>
      <c r="AA148" s="81"/>
      <c r="AB148" s="81"/>
      <c r="AC148" s="81"/>
      <c r="AD148" s="81"/>
      <c r="AE148" s="81"/>
      <c r="AF148" s="81"/>
      <c r="AG148" s="81"/>
    </row>
  </sheetData>
  <sheetProtection insertRows="0"/>
  <mergeCells count="3">
    <mergeCell ref="B2:D2"/>
    <mergeCell ref="B1:D1"/>
    <mergeCell ref="B3:D3"/>
  </mergeCells>
  <conditionalFormatting sqref="D5:D43">
    <cfRule type="colorScale" priority="1">
      <colorScale>
        <cfvo type="percentile" val="10"/>
        <cfvo type="percentile" val="50"/>
        <cfvo type="percentile" val="90"/>
        <color rgb="FFF8696B"/>
        <color rgb="FFFFEB84"/>
        <color rgb="FF63BE7B"/>
      </colorScale>
    </cfRule>
  </conditionalFormatting>
  <pageMargins left="0.7" right="0.7" top="0.75" bottom="0.75" header="0.3" footer="0.3"/>
  <pageSetup paperSize="0" orientation="portrait" horizontalDpi="0" verticalDpi="0" copie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E4AA08DB2E7574BB85FD0D75957E082" ma:contentTypeVersion="13" ma:contentTypeDescription="Create a new document." ma:contentTypeScope="" ma:versionID="ac27360936749e211cf18fc5aac8b6fa">
  <xsd:schema xmlns:xsd="http://www.w3.org/2001/XMLSchema" xmlns:xs="http://www.w3.org/2001/XMLSchema" xmlns:p="http://schemas.microsoft.com/office/2006/metadata/properties" xmlns:ns2="ca181a51-b58f-4101-967e-bee951ab042e" xmlns:ns3="a84c8341-80aa-4b48-9373-d3a3de2ad48e" targetNamespace="http://schemas.microsoft.com/office/2006/metadata/properties" ma:root="true" ma:fieldsID="dbc5eb6a1eb0a10807f86206c01e9ea3" ns2:_="" ns3:_="">
    <xsd:import namespace="ca181a51-b58f-4101-967e-bee951ab042e"/>
    <xsd:import namespace="a84c8341-80aa-4b48-9373-d3a3de2ad48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181a51-b58f-4101-967e-bee951ab04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9f123c60-6d59-4beb-a46f-4c7d903a1f2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84c8341-80aa-4b48-9373-d3a3de2ad48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a181a51-b58f-4101-967e-bee951ab042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6749A98-4BB5-4067-A215-205BB8E60F14}">
  <ds:schemaRefs>
    <ds:schemaRef ds:uri="http://schemas.microsoft.com/sharepoint/v3/contenttype/forms"/>
  </ds:schemaRefs>
</ds:datastoreItem>
</file>

<file path=customXml/itemProps2.xml><?xml version="1.0" encoding="utf-8"?>
<ds:datastoreItem xmlns:ds="http://schemas.openxmlformats.org/officeDocument/2006/customXml" ds:itemID="{0D0856BA-B433-4D34-A88F-C4E7CB0F7EED}"/>
</file>

<file path=customXml/itemProps3.xml><?xml version="1.0" encoding="utf-8"?>
<ds:datastoreItem xmlns:ds="http://schemas.openxmlformats.org/officeDocument/2006/customXml" ds:itemID="{97151074-3D45-4B38-91D5-34646A2D64B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Pillar 1</vt:lpstr>
      <vt:lpstr>Pillar 2</vt:lpstr>
      <vt:lpstr>Pillar 3</vt:lpstr>
      <vt:lpstr>Pillar 4</vt:lpstr>
      <vt:lpstr>Pillar 5</vt:lpstr>
      <vt:lpstr>Pillar 6</vt:lpstr>
      <vt:lpstr>Pillar 7</vt:lpstr>
      <vt:lpstr>Calculate Score</vt:lpstr>
      <vt:lpstr>Results Summary</vt:lpstr>
      <vt:lpstr>Options</vt:lpstr>
      <vt:lpstr>Responses</vt:lpstr>
    </vt:vector>
  </TitlesOfParts>
  <Manager/>
  <Company>The Lewin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Ayah Fannoun</dc:creator>
  <cp:keywords/>
  <dc:description/>
  <cp:lastModifiedBy>Bhuiya, Nazmim (EHS)</cp:lastModifiedBy>
  <cp:revision/>
  <dcterms:created xsi:type="dcterms:W3CDTF">2017-07-24T18:48:40Z</dcterms:created>
  <dcterms:modified xsi:type="dcterms:W3CDTF">2023-09-20T18:44:22Z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0x0101000E4AA08DB2E7574BB85FD0D75957E082</vt:lpwstr>
  </property>
  <property fmtid="{D5CDD505-2E9C-101B-9397-08002B2CF9AE}" pid="3" name="Notes">
    <vt:lpwstr>test 2</vt:lpwstr>
  </property>
</Properties>
</file>